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11" i="2" l="1"/>
  <c r="I12" i="2"/>
  <c r="I51" i="2" l="1"/>
  <c r="I57" i="2" l="1"/>
  <c r="I62" i="2"/>
  <c r="H20" i="2"/>
  <c r="H19" i="2" s="1"/>
  <c r="I23" i="2"/>
  <c r="I26" i="2"/>
  <c r="I19" i="2" s="1"/>
  <c r="H12" i="2"/>
  <c r="I67" i="2" l="1"/>
  <c r="I53" i="2" s="1"/>
  <c r="H87" i="2"/>
  <c r="I92" i="2"/>
  <c r="I89" i="2" s="1"/>
  <c r="H11" i="2" l="1"/>
</calcChain>
</file>

<file path=xl/sharedStrings.xml><?xml version="1.0" encoding="utf-8"?>
<sst xmlns="http://schemas.openxmlformats.org/spreadsheetml/2006/main" count="501" uniqueCount="236">
  <si>
    <t>GRADSKA KNJIŽNICA LABIN</t>
  </si>
  <si>
    <t/>
  </si>
  <si>
    <t>RUDARSKA 1</t>
  </si>
  <si>
    <t>52220 LABIN</t>
  </si>
  <si>
    <t>OIB: 68585857405</t>
  </si>
  <si>
    <t>POZICIJA</t>
  </si>
  <si>
    <t>BROJ KONTA</t>
  </si>
  <si>
    <t>VRSTA PRIHODA / PRIMITAKA</t>
  </si>
  <si>
    <t>PLANIRANO</t>
  </si>
  <si>
    <t>REALIZIRANO</t>
  </si>
  <si>
    <t>SVEUKUPNO PRIHODI</t>
  </si>
  <si>
    <t>Razdjel</t>
  </si>
  <si>
    <t>000</t>
  </si>
  <si>
    <t>PRIHODI I PRIMICI</t>
  </si>
  <si>
    <t>Glava</t>
  </si>
  <si>
    <t>00005</t>
  </si>
  <si>
    <t>VLASTITI I OSTALI PRIHODI PRORAČUNSKIH KORISNIKA</t>
  </si>
  <si>
    <t xml:space="preserve">Izvor </t>
  </si>
  <si>
    <t>1.1.001</t>
  </si>
  <si>
    <t>1.OPĆI PRIHODI I PRIMICI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</si>
  <si>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</si>
  <si>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</si>
  <si>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</si>
  <si>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</si>
  <si>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</si>
  <si>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</si>
  <si>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P0115</t>
  </si>
  <si>
    <t>6711</t>
  </si>
  <si>
    <t>Prihodi iz nadležnog proračuna za financiranje rashoda poslovanja</t>
  </si>
  <si>
    <t>P0116</t>
  </si>
  <si>
    <t>6712</t>
  </si>
  <si>
    <t>Prihodi iz nadležnog proračuna za financiranje rashoda za nabavu nefinancijske imovine</t>
  </si>
  <si>
    <t>3.9.000001</t>
  </si>
  <si>
    <t>3.VLASTITI PRIHODI - PRIHODI KORISNIKA</t>
  </si>
  <si>
    <t>66</t>
  </si>
  <si>
    <t>Prihodi od prodaje proizvoda i robe te pruženih usluga i prihodi od donacija</t>
  </si>
  <si>
    <t>661</t>
  </si>
  <si>
    <t>Prihodi od prodaje proizvoda i robe te pruženih usluga</t>
  </si>
  <si>
    <t>P0103</t>
  </si>
  <si>
    <t>6615</t>
  </si>
  <si>
    <t>Prihodi od pruženih usluga</t>
  </si>
  <si>
    <t>4.9.000001</t>
  </si>
  <si>
    <t>4.PRIHODI ZA POSEBNE NAMJENE - PRIHODI KORISNIKA</t>
  </si>
  <si>
    <t>65</t>
  </si>
  <si>
    <t>Prihodi od upravnih i administrativnih pristojbi, pristojbi po posebnim propisima i naknada</t>
  </si>
  <si>
    <t>652</t>
  </si>
  <si>
    <t>Prihodi po posebnim propisima</t>
  </si>
  <si>
    <t>P0113</t>
  </si>
  <si>
    <t>6526</t>
  </si>
  <si>
    <t>Ostali nespomenuti prihodi</t>
  </si>
  <si>
    <t>5.9.000001</t>
  </si>
  <si>
    <t>5. POMOĆI - PRIHODI KORISNIKA GL 02</t>
  </si>
  <si>
    <t>63</t>
  </si>
  <si>
    <t>Pomoći iz inozemstva i od subjekata unutar općeg proračuna</t>
  </si>
  <si>
    <t>633</t>
  </si>
  <si>
    <t>Pomoći proračunu iz drugih proračuna</t>
  </si>
  <si>
    <t>P0120</t>
  </si>
  <si>
    <t>Kapitalne pomoći proračunu iz drugih proračuna</t>
  </si>
  <si>
    <t>636</t>
  </si>
  <si>
    <t>Pomoći proračunskim korisnicima iz proračuna koji im nije nadležan</t>
  </si>
  <si>
    <t>P0132</t>
  </si>
  <si>
    <t>6361</t>
  </si>
  <si>
    <t>Tekuće pomoći proračunskim korisnicima iz proračuna koji im nije nadležan</t>
  </si>
  <si>
    <t>P0144</t>
  </si>
  <si>
    <t>6362</t>
  </si>
  <si>
    <t>Kapitalne pomoći proračunskim korisnicima iz proračuna koji im nije nadležan</t>
  </si>
  <si>
    <t>VRSTA RASHODA / IZDATAKA</t>
  </si>
  <si>
    <t>SVEUKUPNO RASHODI / IZDACI</t>
  </si>
  <si>
    <t>500</t>
  </si>
  <si>
    <t>UPRAVNI ODJEL ZA DRUŠTVENE DJELATNOSTI</t>
  </si>
  <si>
    <t>50004</t>
  </si>
  <si>
    <t>USTANOVE U KULTURI</t>
  </si>
  <si>
    <t>Proračunski korisnik</t>
  </si>
  <si>
    <t>42266</t>
  </si>
  <si>
    <t>Glavni program</t>
  </si>
  <si>
    <t>L01</t>
  </si>
  <si>
    <t>JEDINSTVENI GLAVNI PROGRAM</t>
  </si>
  <si>
    <t>Program</t>
  </si>
  <si>
    <t>5004</t>
  </si>
  <si>
    <t>Promicanje kulture</t>
  </si>
  <si>
    <t>Aktivnost</t>
  </si>
  <si>
    <t>A500013</t>
  </si>
  <si>
    <t>Financiranje redovne djelatnosti knjižnice</t>
  </si>
  <si>
    <t>3</t>
  </si>
  <si>
    <t>Rashodi poslovanja</t>
  </si>
  <si>
    <t>31</t>
  </si>
  <si>
    <t>Rashodi za zaposlene</t>
  </si>
  <si>
    <t>311</t>
  </si>
  <si>
    <t>Plaće (Bruto)</t>
  </si>
  <si>
    <t>R1053</t>
  </si>
  <si>
    <t>3111</t>
  </si>
  <si>
    <t>Plaće za redovan rad</t>
  </si>
  <si>
    <t>312</t>
  </si>
  <si>
    <t>Ostali rashodi za zaposlene</t>
  </si>
  <si>
    <t>R1054</t>
  </si>
  <si>
    <t>3121</t>
  </si>
  <si>
    <t>313</t>
  </si>
  <si>
    <t>Doprinosi na plaće</t>
  </si>
  <si>
    <t>R1055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</si>
  <si>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</si>
  <si>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</si>
  <si>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</si>
  <si>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</si>
  <si>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</si>
  <si>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</si>
  <si>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R1056</t>
  </si>
  <si>
    <t>3211</t>
  </si>
  <si>
    <t>Službena putovanja</t>
  </si>
  <si>
    <t>R1057</t>
  </si>
  <si>
    <t>3212</t>
  </si>
  <si>
    <t>Naknade za prijevoz, za rad na terenu i odvojeni život</t>
  </si>
  <si>
    <t>322</t>
  </si>
  <si>
    <t>Rashodi za materijal i energiju</t>
  </si>
  <si>
    <t>R1058</t>
  </si>
  <si>
    <t>3221</t>
  </si>
  <si>
    <t>Uredski materijal i ostali materijalni rashodi</t>
  </si>
  <si>
    <t>R1059</t>
  </si>
  <si>
    <t>3223</t>
  </si>
  <si>
    <t>Energija</t>
  </si>
  <si>
    <t>323</t>
  </si>
  <si>
    <t>Rashodi za usluge</t>
  </si>
  <si>
    <t>R1060</t>
  </si>
  <si>
    <t>3231</t>
  </si>
  <si>
    <t>Usluge telefona, pošte i prijevoza</t>
  </si>
  <si>
    <t>R1061</t>
  </si>
  <si>
    <t>3232</t>
  </si>
  <si>
    <t>Usluge tekućeg i investicijskog održavanja</t>
  </si>
  <si>
    <t>R1062</t>
  </si>
  <si>
    <t>3234</t>
  </si>
  <si>
    <t>Komunalne usluge</t>
  </si>
  <si>
    <t>R1063</t>
  </si>
  <si>
    <t>3237</t>
  </si>
  <si>
    <t>Intelektualne i osobne usluge</t>
  </si>
  <si>
    <t>R1064</t>
  </si>
  <si>
    <t>3238</t>
  </si>
  <si>
    <t>Računalne usluge</t>
  </si>
  <si>
    <t>R1065</t>
  </si>
  <si>
    <t>3239</t>
  </si>
  <si>
    <t>Ostale usluge</t>
  </si>
  <si>
    <t>329</t>
  </si>
  <si>
    <t>Ostali nespomenuti rashodi poslovanja</t>
  </si>
  <si>
    <t>R1066</t>
  </si>
  <si>
    <t>3292</t>
  </si>
  <si>
    <t>Premije osiguranja</t>
  </si>
  <si>
    <t>R1067</t>
  </si>
  <si>
    <t>3293</t>
  </si>
  <si>
    <t>Reprezentacija</t>
  </si>
  <si>
    <t>R1068</t>
  </si>
  <si>
    <t>3299</t>
  </si>
  <si>
    <t>34</t>
  </si>
  <si>
    <t>Financijski rashodi</t>
  </si>
  <si>
    <t>343</t>
  </si>
  <si>
    <t>Ostali financijski rashodi</t>
  </si>
  <si>
    <t>R1069</t>
  </si>
  <si>
    <t>3431</t>
  </si>
  <si>
    <t>Bankarske usluge i usluge platnog prometa</t>
  </si>
  <si>
    <t>R1070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</si>
  <si>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</si>
  <si>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</si>
  <si>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</si>
  <si>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</si>
  <si>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</si>
  <si>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</si>
  <si>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R1071</t>
  </si>
  <si>
    <t>4221</t>
  </si>
  <si>
    <t>Uredska oprema i namještaj</t>
  </si>
  <si>
    <t>R1072</t>
  </si>
  <si>
    <t>R1073</t>
  </si>
  <si>
    <t>3213</t>
  </si>
  <si>
    <t>Stručno usavršavanje zaposlenika</t>
  </si>
  <si>
    <t>R1074</t>
  </si>
  <si>
    <t>R1075</t>
  </si>
  <si>
    <t>R1076</t>
  </si>
  <si>
    <t>3224</t>
  </si>
  <si>
    <t>Materijal i dijelovi za tekuće i investicijsko održavanje</t>
  </si>
  <si>
    <t>R1077</t>
  </si>
  <si>
    <t>3225</t>
  </si>
  <si>
    <t>Sitni inventar i auto gume</t>
  </si>
  <si>
    <t>R1078</t>
  </si>
  <si>
    <t>R1079</t>
  </si>
  <si>
    <t>R1080</t>
  </si>
  <si>
    <t>R1081</t>
  </si>
  <si>
    <t>R1082</t>
  </si>
  <si>
    <t>R1083</t>
  </si>
  <si>
    <t>3294</t>
  </si>
  <si>
    <t>Članarine i norme</t>
  </si>
  <si>
    <t>R1084</t>
  </si>
  <si>
    <t>3295</t>
  </si>
  <si>
    <t>Pristojbe i naknade</t>
  </si>
  <si>
    <t>R1085</t>
  </si>
  <si>
    <t>424</t>
  </si>
  <si>
    <t>Knjige, umjetnička djela i ostale izložbene vrijednosti</t>
  </si>
  <si>
    <t>4241</t>
  </si>
  <si>
    <t>Knjige</t>
  </si>
  <si>
    <t>324</t>
  </si>
  <si>
    <t>Naknade troškova osobama izvan radnog odnosa</t>
  </si>
  <si>
    <t>R1088</t>
  </si>
  <si>
    <t>3241</t>
  </si>
  <si>
    <t>A500014</t>
  </si>
  <si>
    <t>Književni susreti i radionice</t>
  </si>
  <si>
    <t>R1089</t>
  </si>
  <si>
    <t>R1090</t>
  </si>
  <si>
    <t>R1091</t>
  </si>
  <si>
    <t>R1092</t>
  </si>
  <si>
    <t>R1093</t>
  </si>
  <si>
    <t>3233</t>
  </si>
  <si>
    <t>Usluge promidžbe i informiranja</t>
  </si>
  <si>
    <t>R1094</t>
  </si>
  <si>
    <t>R1095</t>
  </si>
  <si>
    <t>R1096</t>
  </si>
  <si>
    <t>R1097</t>
  </si>
  <si>
    <t>R1098</t>
  </si>
  <si>
    <t>R1099</t>
  </si>
  <si>
    <t>A500015</t>
  </si>
  <si>
    <t>STEM - Proljetna škola</t>
  </si>
  <si>
    <t>R1100</t>
  </si>
  <si>
    <t>Kapitalni projekt</t>
  </si>
  <si>
    <t>K500001</t>
  </si>
  <si>
    <t>Kapitalna ulaganja</t>
  </si>
  <si>
    <t>R1101</t>
  </si>
  <si>
    <t>R1102</t>
  </si>
  <si>
    <t>R1103</t>
  </si>
  <si>
    <t>PRVE IZMJENE I DOPUNE PLANA PRORAČUNA ZA 2020.</t>
  </si>
  <si>
    <t>POVEĆANJE</t>
  </si>
  <si>
    <t>SMANJENJE</t>
  </si>
  <si>
    <t>NOVI PLAN</t>
  </si>
  <si>
    <t>Vlastiti izvori</t>
  </si>
  <si>
    <t>Rezultat poslovanja</t>
  </si>
  <si>
    <t>Višak/manjak prihoda</t>
  </si>
  <si>
    <t>Manjak prihoda poslovanja</t>
  </si>
  <si>
    <t>Vlastiti prihodi</t>
  </si>
  <si>
    <t>Višak prihoda poslovanja</t>
  </si>
  <si>
    <t>RASPOLOŽIVA SREDSTVA IZ ORIJAŠNJIH GODINA-PROR.KOR.</t>
  </si>
  <si>
    <t>6.9.000001</t>
  </si>
  <si>
    <t>6.DONACIJE - PRIHODI KORSNIKA</t>
  </si>
  <si>
    <t>27.06.2020.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</si>
</sst>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000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FEDE01"/>
        <bgColor rgb="FFFEDE01"/>
      </patternFill>
    </fill>
    <fill>
      <patternFill patternType="solid">
        <fgColor rgb="FFFFFFFF"/>
        <bgColor rgb="FFFFFFFF"/>
      </patternFill>
    </fill>
    <fill>
      <patternFill patternType="solid">
        <fgColor rgb="FF3535FF"/>
        <bgColor rgb="FF3535FF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80808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0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0" fontId="5" fillId="3" borderId="0" xfId="1" applyNumberFormat="1" applyFont="1" applyFill="1" applyBorder="1" applyAlignment="1">
      <alignment horizontal="left" vertical="center" wrapText="1" readingOrder="1"/>
    </xf>
    <xf numFmtId="0" fontId="5" fillId="3" borderId="0" xfId="1" applyNumberFormat="1" applyFont="1" applyFill="1" applyBorder="1" applyAlignment="1">
      <alignment vertical="center" wrapText="1" readingOrder="1"/>
    </xf>
    <xf numFmtId="164" fontId="5" fillId="3" borderId="0" xfId="1" applyNumberFormat="1" applyFont="1" applyFill="1" applyBorder="1" applyAlignment="1">
      <alignment horizontal="right" vertical="center" wrapText="1" readingOrder="1"/>
    </xf>
    <xf numFmtId="0" fontId="5" fillId="4" borderId="0" xfId="1" applyNumberFormat="1" applyFont="1" applyFill="1" applyBorder="1" applyAlignment="1">
      <alignment horizontal="left" vertical="center" wrapText="1" readingOrder="1"/>
    </xf>
    <xf numFmtId="0" fontId="5" fillId="4" borderId="0" xfId="1" applyNumberFormat="1" applyFont="1" applyFill="1" applyBorder="1" applyAlignment="1">
      <alignment vertical="center" wrapText="1" readingOrder="1"/>
    </xf>
    <xf numFmtId="164" fontId="5" fillId="4" borderId="0" xfId="1" applyNumberFormat="1" applyFont="1" applyFill="1" applyBorder="1" applyAlignment="1">
      <alignment horizontal="right" vertical="center" wrapText="1" readingOrder="1"/>
    </xf>
    <xf numFmtId="0" fontId="6" fillId="5" borderId="0" xfId="1" applyNumberFormat="1" applyFont="1" applyFill="1" applyBorder="1" applyAlignment="1">
      <alignment horizontal="left" vertical="center" wrapText="1" readingOrder="1"/>
    </xf>
    <xf numFmtId="0" fontId="6" fillId="5" borderId="0" xfId="1" applyNumberFormat="1" applyFont="1" applyFill="1" applyBorder="1" applyAlignment="1">
      <alignment vertical="center" wrapText="1" readingOrder="1"/>
    </xf>
    <xf numFmtId="164" fontId="6" fillId="5" borderId="0" xfId="1" applyNumberFormat="1" applyFont="1" applyFill="1" applyBorder="1" applyAlignment="1">
      <alignment horizontal="right" vertical="center" wrapText="1" readingOrder="1"/>
    </xf>
    <xf numFmtId="0" fontId="6" fillId="6" borderId="0" xfId="1" applyNumberFormat="1" applyFont="1" applyFill="1" applyBorder="1" applyAlignment="1">
      <alignment horizontal="left" vertical="center" wrapText="1" readingOrder="1"/>
    </xf>
    <xf numFmtId="0" fontId="6" fillId="6" borderId="0" xfId="1" applyNumberFormat="1" applyFont="1" applyFill="1" applyBorder="1" applyAlignment="1">
      <alignment vertical="center" wrapText="1" readingOrder="1"/>
    </xf>
    <xf numFmtId="164" fontId="6" fillId="6" borderId="0" xfId="1" applyNumberFormat="1" applyFont="1" applyFill="1" applyBorder="1" applyAlignment="1">
      <alignment horizontal="right" vertical="center" wrapText="1" readingOrder="1"/>
    </xf>
    <xf numFmtId="0" fontId="2" fillId="6" borderId="0" xfId="1" applyNumberFormat="1" applyFont="1" applyFill="1" applyBorder="1" applyAlignment="1">
      <alignment horizontal="left" vertical="center" wrapText="1" readingOrder="1"/>
    </xf>
    <xf numFmtId="0" fontId="2" fillId="6" borderId="0" xfId="1" applyNumberFormat="1" applyFont="1" applyFill="1" applyBorder="1" applyAlignment="1">
      <alignment vertical="center" wrapText="1" readingOrder="1"/>
    </xf>
    <xf numFmtId="164" fontId="2" fillId="6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horizontal="left" vertical="center" wrapText="1" readingOrder="1"/>
    </xf>
    <xf numFmtId="0" fontId="5" fillId="7" borderId="0" xfId="1" applyNumberFormat="1" applyFont="1" applyFill="1" applyBorder="1" applyAlignment="1">
      <alignment vertical="center" wrapText="1" readingOrder="1"/>
    </xf>
    <xf numFmtId="164" fontId="5" fillId="7" borderId="0" xfId="1" applyNumberFormat="1" applyFont="1" applyFill="1" applyBorder="1" applyAlignment="1">
      <alignment horizontal="right" vertical="center" wrapText="1" readingOrder="1"/>
    </xf>
    <xf numFmtId="0" fontId="6" fillId="8" borderId="0" xfId="1" applyNumberFormat="1" applyFont="1" applyFill="1" applyBorder="1" applyAlignment="1">
      <alignment horizontal="left" vertical="center" wrapText="1" readingOrder="1"/>
    </xf>
    <xf numFmtId="0" fontId="6" fillId="8" borderId="0" xfId="1" applyNumberFormat="1" applyFont="1" applyFill="1" applyBorder="1" applyAlignment="1">
      <alignment vertical="center" wrapText="1" readingOrder="1"/>
    </xf>
    <xf numFmtId="164" fontId="6" fillId="8" borderId="0" xfId="1" applyNumberFormat="1" applyFont="1" applyFill="1" applyBorder="1" applyAlignment="1">
      <alignment horizontal="right" vertical="center" wrapText="1" readingOrder="1"/>
    </xf>
    <xf numFmtId="0" fontId="6" fillId="9" borderId="0" xfId="1" applyNumberFormat="1" applyFont="1" applyFill="1" applyBorder="1" applyAlignment="1">
      <alignment horizontal="left" vertical="center" wrapText="1" readingOrder="1"/>
    </xf>
    <xf numFmtId="0" fontId="6" fillId="9" borderId="0" xfId="1" applyNumberFormat="1" applyFont="1" applyFill="1" applyBorder="1" applyAlignment="1">
      <alignment vertical="center" wrapText="1" readingOrder="1"/>
    </xf>
    <xf numFmtId="164" fontId="6" fillId="9" borderId="0" xfId="1" applyNumberFormat="1" applyFont="1" applyFill="1" applyBorder="1" applyAlignment="1">
      <alignment horizontal="right" vertical="center" wrapText="1" readingOrder="1"/>
    </xf>
    <xf numFmtId="0" fontId="6" fillId="10" borderId="0" xfId="1" applyNumberFormat="1" applyFont="1" applyFill="1" applyBorder="1" applyAlignment="1">
      <alignment horizontal="left" vertical="center" wrapText="1" readingOrder="1"/>
    </xf>
    <xf numFmtId="0" fontId="6" fillId="10" borderId="0" xfId="1" applyNumberFormat="1" applyFont="1" applyFill="1" applyBorder="1" applyAlignment="1">
      <alignment vertical="center" wrapText="1" readingOrder="1"/>
    </xf>
    <xf numFmtId="164" fontId="6" fillId="10" borderId="0" xfId="1" applyNumberFormat="1" applyFont="1" applyFill="1" applyBorder="1" applyAlignment="1">
      <alignment horizontal="right" vertical="center" wrapText="1" readingOrder="1"/>
    </xf>
    <xf numFmtId="0" fontId="8" fillId="0" borderId="1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right" vertical="center" wrapText="1" readingOrder="1"/>
    </xf>
    <xf numFmtId="0" fontId="8" fillId="0" borderId="5" xfId="0" applyFont="1" applyFill="1" applyBorder="1"/>
    <xf numFmtId="4" fontId="8" fillId="0" borderId="5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18" borderId="0" xfId="1" applyNumberFormat="1" applyFont="1" applyFill="1" applyBorder="1" applyAlignment="1">
      <alignment horizontal="left" vertical="center" wrapText="1" readingOrder="1"/>
    </xf>
    <xf numFmtId="0" fontId="10" fillId="18" borderId="0" xfId="1" applyNumberFormat="1" applyFont="1" applyFill="1" applyBorder="1" applyAlignment="1">
      <alignment vertical="center" wrapText="1" readingOrder="1"/>
    </xf>
    <xf numFmtId="0" fontId="11" fillId="18" borderId="0" xfId="1" applyNumberFormat="1" applyFont="1" applyFill="1" applyBorder="1" applyAlignment="1">
      <alignment horizontal="left" vertical="center" wrapText="1" readingOrder="1"/>
    </xf>
    <xf numFmtId="0" fontId="11" fillId="18" borderId="0" xfId="1" applyNumberFormat="1" applyFont="1" applyFill="1" applyBorder="1" applyAlignment="1">
      <alignment vertical="center" wrapText="1" readingOrder="1"/>
    </xf>
    <xf numFmtId="164" fontId="12" fillId="2" borderId="0" xfId="1" applyNumberFormat="1" applyFont="1" applyFill="1" applyBorder="1" applyAlignment="1">
      <alignment horizontal="right" vertical="center" wrapText="1" readingOrder="1"/>
    </xf>
    <xf numFmtId="164" fontId="12" fillId="3" borderId="0" xfId="1" applyNumberFormat="1" applyFont="1" applyFill="1" applyBorder="1" applyAlignment="1">
      <alignment horizontal="right" vertical="center" wrapText="1" readingOrder="1"/>
    </xf>
    <xf numFmtId="164" fontId="12" fillId="4" borderId="0" xfId="1" applyNumberFormat="1" applyFont="1" applyFill="1" applyBorder="1" applyAlignment="1">
      <alignment horizontal="right" vertical="center" wrapText="1" readingOrder="1"/>
    </xf>
    <xf numFmtId="164" fontId="13" fillId="5" borderId="0" xfId="1" applyNumberFormat="1" applyFont="1" applyFill="1" applyBorder="1" applyAlignment="1">
      <alignment horizontal="right" vertical="center" wrapText="1" readingOrder="1"/>
    </xf>
    <xf numFmtId="164" fontId="13" fillId="6" borderId="0" xfId="1" applyNumberFormat="1" applyFont="1" applyFill="1" applyBorder="1" applyAlignment="1">
      <alignment horizontal="right" vertical="center" wrapText="1" readingOrder="1"/>
    </xf>
    <xf numFmtId="164" fontId="9" fillId="6" borderId="0" xfId="1" applyNumberFormat="1" applyFont="1" applyFill="1" applyBorder="1" applyAlignment="1">
      <alignment horizontal="right" vertical="center" wrapText="1" readingOrder="1"/>
    </xf>
    <xf numFmtId="0" fontId="14" fillId="11" borderId="0" xfId="0" applyFont="1" applyFill="1" applyBorder="1"/>
    <xf numFmtId="0" fontId="8" fillId="0" borderId="0" xfId="0" applyFont="1" applyFill="1" applyBorder="1"/>
    <xf numFmtId="0" fontId="8" fillId="12" borderId="0" xfId="0" applyFont="1" applyFill="1" applyBorder="1"/>
    <xf numFmtId="0" fontId="8" fillId="13" borderId="0" xfId="0" applyFont="1" applyFill="1" applyBorder="1"/>
    <xf numFmtId="0" fontId="8" fillId="14" borderId="0" xfId="0" applyFont="1" applyFill="1" applyBorder="1"/>
    <xf numFmtId="4" fontId="8" fillId="0" borderId="0" xfId="0" applyNumberFormat="1" applyFont="1" applyFill="1" applyBorder="1"/>
    <xf numFmtId="164" fontId="12" fillId="7" borderId="0" xfId="1" applyNumberFormat="1" applyFont="1" applyFill="1" applyBorder="1" applyAlignment="1">
      <alignment horizontal="right" vertical="center" wrapText="1" readingOrder="1"/>
    </xf>
    <xf numFmtId="164" fontId="13" fillId="8" borderId="0" xfId="1" applyNumberFormat="1" applyFont="1" applyFill="1" applyBorder="1" applyAlignment="1">
      <alignment horizontal="right" vertical="center" wrapText="1" readingOrder="1"/>
    </xf>
    <xf numFmtId="164" fontId="13" fillId="9" borderId="0" xfId="1" applyNumberFormat="1" applyFont="1" applyFill="1" applyBorder="1" applyAlignment="1">
      <alignment horizontal="right" vertical="center" wrapText="1" readingOrder="1"/>
    </xf>
    <xf numFmtId="164" fontId="13" fillId="10" borderId="0" xfId="1" applyNumberFormat="1" applyFont="1" applyFill="1" applyBorder="1" applyAlignment="1">
      <alignment horizontal="right" vertical="center" wrapText="1" readingOrder="1"/>
    </xf>
    <xf numFmtId="0" fontId="8" fillId="11" borderId="0" xfId="0" applyFont="1" applyFill="1" applyBorder="1"/>
    <xf numFmtId="0" fontId="8" fillId="15" borderId="0" xfId="0" applyFont="1" applyFill="1" applyBorder="1"/>
    <xf numFmtId="4" fontId="8" fillId="0" borderId="5" xfId="0" applyNumberFormat="1" applyFont="1" applyFill="1" applyBorder="1"/>
    <xf numFmtId="4" fontId="8" fillId="16" borderId="0" xfId="0" applyNumberFormat="1" applyFont="1" applyFill="1" applyBorder="1"/>
    <xf numFmtId="4" fontId="8" fillId="17" borderId="0" xfId="0" applyNumberFormat="1" applyFont="1" applyFill="1" applyBorder="1"/>
    <xf numFmtId="4" fontId="8" fillId="14" borderId="0" xfId="0" applyNumberFormat="1" applyFont="1" applyFill="1" applyBorder="1"/>
    <xf numFmtId="0" fontId="1" fillId="0" borderId="0" xfId="0" applyFont="1" applyFill="1" applyBorder="1"/>
    <xf numFmtId="164" fontId="6" fillId="6" borderId="0" xfId="1" applyNumberFormat="1" applyFont="1" applyFill="1" applyBorder="1" applyAlignment="1">
      <alignment horizontal="right" vertical="center" wrapText="1" readingOrder="1"/>
    </xf>
    <xf numFmtId="164" fontId="2" fillId="6" borderId="0" xfId="1" applyNumberFormat="1" applyFont="1" applyFill="1" applyBorder="1" applyAlignment="1">
      <alignment horizontal="right" vertical="center" wrapText="1" readingOrder="1"/>
    </xf>
    <xf numFmtId="4" fontId="15" fillId="14" borderId="5" xfId="0" applyNumberFormat="1" applyFont="1" applyFill="1" applyBorder="1"/>
    <xf numFmtId="4" fontId="15" fillId="0" borderId="5" xfId="0" applyNumberFormat="1" applyFont="1" applyFill="1" applyBorder="1"/>
    <xf numFmtId="4" fontId="15" fillId="17" borderId="5" xfId="0" applyNumberFormat="1" applyFont="1" applyFill="1" applyBorder="1"/>
    <xf numFmtId="4" fontId="15" fillId="17" borderId="0" xfId="0" applyNumberFormat="1" applyFont="1" applyFill="1" applyBorder="1"/>
    <xf numFmtId="4" fontId="15" fillId="14" borderId="0" xfId="0" applyNumberFormat="1" applyFont="1" applyFill="1" applyBorder="1"/>
    <xf numFmtId="4" fontId="15" fillId="0" borderId="0" xfId="0" applyNumberFormat="1" applyFont="1" applyFill="1" applyBorder="1"/>
    <xf numFmtId="4" fontId="15" fillId="14" borderId="5" xfId="0" applyNumberFormat="1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13" borderId="5" xfId="0" applyNumberFormat="1" applyFont="1" applyFill="1" applyBorder="1" applyAlignment="1">
      <alignment vertical="center"/>
    </xf>
    <xf numFmtId="4" fontId="16" fillId="11" borderId="4" xfId="0" applyNumberFormat="1" applyFont="1" applyFill="1" applyBorder="1" applyAlignment="1">
      <alignment vertical="center"/>
    </xf>
    <xf numFmtId="4" fontId="16" fillId="12" borderId="5" xfId="0" applyNumberFormat="1" applyFont="1" applyFill="1" applyBorder="1" applyAlignment="1">
      <alignment vertical="center"/>
    </xf>
    <xf numFmtId="4" fontId="16" fillId="11" borderId="4" xfId="0" applyNumberFormat="1" applyFont="1" applyFill="1" applyBorder="1"/>
    <xf numFmtId="4" fontId="16" fillId="12" borderId="5" xfId="0" applyNumberFormat="1" applyFont="1" applyFill="1" applyBorder="1"/>
    <xf numFmtId="4" fontId="16" fillId="13" borderId="5" xfId="0" applyNumberFormat="1" applyFont="1" applyFill="1" applyBorder="1"/>
    <xf numFmtId="4" fontId="16" fillId="15" borderId="5" xfId="0" applyNumberFormat="1" applyFont="1" applyFill="1" applyBorder="1"/>
    <xf numFmtId="4" fontId="15" fillId="16" borderId="5" xfId="0" applyNumberFormat="1" applyFont="1" applyFill="1" applyBorder="1"/>
    <xf numFmtId="4" fontId="15" fillId="14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164" fontId="6" fillId="5" borderId="0" xfId="1" applyNumberFormat="1" applyFont="1" applyFill="1" applyBorder="1" applyAlignment="1">
      <alignment horizontal="right" vertical="center" wrapText="1" readingOrder="1"/>
    </xf>
    <xf numFmtId="164" fontId="5" fillId="4" borderId="0" xfId="1" applyNumberFormat="1" applyFont="1" applyFill="1" applyBorder="1" applyAlignment="1">
      <alignment horizontal="right" vertical="center" wrapText="1" readingOrder="1"/>
    </xf>
    <xf numFmtId="165" fontId="5" fillId="4" borderId="0" xfId="1" applyNumberFormat="1" applyFont="1" applyFill="1" applyBorder="1" applyAlignment="1">
      <alignment horizontal="left" vertical="center" wrapText="1" readingOrder="1"/>
    </xf>
    <xf numFmtId="4" fontId="16" fillId="13" borderId="0" xfId="0" applyNumberFormat="1" applyFont="1" applyFill="1" applyBorder="1"/>
    <xf numFmtId="164" fontId="6" fillId="5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5" fillId="4" borderId="0" xfId="1" applyNumberFormat="1" applyFont="1" applyFill="1" applyBorder="1" applyAlignment="1">
      <alignment horizontal="right" vertical="center" wrapText="1" readingOrder="1"/>
    </xf>
    <xf numFmtId="164" fontId="2" fillId="6" borderId="0" xfId="1" applyNumberFormat="1" applyFont="1" applyFill="1" applyBorder="1" applyAlignment="1">
      <alignment horizontal="right" vertical="center" wrapText="1" readingOrder="1"/>
    </xf>
    <xf numFmtId="164" fontId="6" fillId="6" borderId="0" xfId="1" applyNumberFormat="1" applyFont="1" applyFill="1" applyBorder="1" applyAlignment="1">
      <alignment horizontal="right" vertical="center" wrapText="1" readingOrder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164" fontId="5" fillId="3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FEDE01"/>
      <rgbColor rgb="003535FF"/>
      <rgbColor rgb="009CA9FE"/>
      <rgbColor rgb="00C1C1FF"/>
      <rgbColor rgb="00E1E1FF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CCCCFF"/>
      <color rgb="FF9999FF"/>
      <color rgb="FF0066FF"/>
      <color rgb="FF0000FF"/>
      <color rgb="FF000099"/>
      <color rgb="FF808080"/>
      <color rgb="FFFFFF00"/>
      <color rgb="FF5F5F5F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workbookViewId="0">
      <selection activeCell="P11" sqref="P11"/>
    </sheetView>
  </sheetViews>
  <sheetFormatPr defaultRowHeight="15" x14ac:dyDescent="0.25"/>
  <cols>
    <col min="1" max="1" width="8.5703125" customWidth="1"/>
    <col min="2" max="2" width="10" customWidth="1"/>
    <col min="3" max="3" width="54.85546875" customWidth="1"/>
    <col min="4" max="4" width="13" customWidth="1"/>
    <col min="5" max="5" width="5.42578125" customWidth="1"/>
    <col min="6" max="6" width="7" customWidth="1"/>
    <col min="7" max="7" width="11" customWidth="1"/>
    <col min="8" max="8" width="11.5703125" customWidth="1"/>
    <col min="9" max="9" width="0" hidden="1" customWidth="1"/>
    <col min="10" max="10" width="11" customWidth="1"/>
    <col min="11" max="11" width="1" customWidth="1"/>
    <col min="12" max="12" width="0" hidden="1" customWidth="1"/>
    <col min="13" max="13" width="2.7109375" customWidth="1"/>
  </cols>
  <sheetData>
    <row r="1" spans="1:11" ht="12.75" customHeight="1" x14ac:dyDescent="0.25">
      <c r="A1" s="99" t="s">
        <v>0</v>
      </c>
      <c r="B1" s="93"/>
      <c r="C1" s="93"/>
      <c r="D1" s="93"/>
      <c r="E1" s="93"/>
      <c r="F1" s="104"/>
      <c r="G1" s="104"/>
      <c r="H1" s="93"/>
      <c r="I1" s="93"/>
      <c r="J1" s="93"/>
      <c r="K1" s="93"/>
    </row>
    <row r="2" spans="1:11" ht="1.35" customHeight="1" x14ac:dyDescent="0.25"/>
    <row r="3" spans="1:11" ht="12.75" customHeight="1" x14ac:dyDescent="0.25">
      <c r="A3" s="99" t="s">
        <v>1</v>
      </c>
      <c r="B3" s="93"/>
      <c r="C3" s="93"/>
      <c r="D3" s="93"/>
      <c r="E3" s="93"/>
      <c r="F3" s="104"/>
      <c r="G3" s="104"/>
      <c r="H3" s="93"/>
      <c r="I3" s="93"/>
      <c r="J3" s="93"/>
      <c r="K3" s="93"/>
    </row>
    <row r="4" spans="1:11" ht="1.35" customHeight="1" x14ac:dyDescent="0.25"/>
    <row r="5" spans="1:11" ht="12.75" customHeight="1" x14ac:dyDescent="0.25">
      <c r="A5" s="99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.35" customHeight="1" x14ac:dyDescent="0.25"/>
    <row r="7" spans="1:11" ht="12.75" customHeight="1" x14ac:dyDescent="0.25">
      <c r="A7" s="99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.35" customHeight="1" x14ac:dyDescent="0.25"/>
    <row r="9" spans="1:11" ht="12.75" customHeight="1" x14ac:dyDescent="0.25">
      <c r="A9" s="99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8.4499999999999993" customHeight="1" x14ac:dyDescent="0.25"/>
    <row r="11" spans="1:11" ht="19.899999999999999" customHeight="1" x14ac:dyDescent="0.25">
      <c r="A11" s="100" t="s">
        <v>222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.5" customHeight="1" x14ac:dyDescent="0.25"/>
    <row r="13" spans="1:11" ht="15" customHeight="1" x14ac:dyDescent="0.25">
      <c r="A13" s="101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3.5" customHeight="1" x14ac:dyDescent="0.25">
      <c r="A14" t="s">
        <v>235</v>
      </c>
    </row>
    <row r="15" spans="1:11" ht="7.15" customHeight="1" x14ac:dyDescent="0.25"/>
    <row r="16" spans="1:11" ht="24" x14ac:dyDescent="0.25">
      <c r="A16" s="1" t="s">
        <v>5</v>
      </c>
      <c r="B16" s="1" t="s">
        <v>6</v>
      </c>
      <c r="C16" s="1" t="s">
        <v>7</v>
      </c>
      <c r="D16" s="2" t="s">
        <v>8</v>
      </c>
      <c r="E16" s="102" t="s">
        <v>9</v>
      </c>
      <c r="F16" s="103"/>
      <c r="G16" s="33" t="s">
        <v>223</v>
      </c>
      <c r="H16" s="34" t="s">
        <v>224</v>
      </c>
      <c r="J16" s="38" t="s">
        <v>225</v>
      </c>
    </row>
    <row r="17" spans="1:10" x14ac:dyDescent="0.25">
      <c r="A17" s="3" t="s">
        <v>1</v>
      </c>
      <c r="B17" s="3" t="s">
        <v>1</v>
      </c>
      <c r="C17" s="4" t="s">
        <v>10</v>
      </c>
      <c r="D17" s="5">
        <v>1043000</v>
      </c>
      <c r="E17" s="97">
        <v>278616.95</v>
      </c>
      <c r="F17" s="93"/>
      <c r="G17" s="49"/>
      <c r="H17" s="43"/>
      <c r="I17" s="50"/>
      <c r="J17" s="79">
        <v>925893</v>
      </c>
    </row>
    <row r="18" spans="1:10" x14ac:dyDescent="0.25">
      <c r="A18" s="6" t="s">
        <v>11</v>
      </c>
      <c r="B18" s="6" t="s">
        <v>12</v>
      </c>
      <c r="C18" s="7" t="s">
        <v>13</v>
      </c>
      <c r="D18" s="8">
        <v>1043000</v>
      </c>
      <c r="E18" s="98">
        <v>278616.95</v>
      </c>
      <c r="F18" s="93"/>
      <c r="G18" s="51"/>
      <c r="H18" s="44"/>
      <c r="I18" s="50"/>
      <c r="J18" s="80">
        <v>925893</v>
      </c>
    </row>
    <row r="19" spans="1:10" x14ac:dyDescent="0.25">
      <c r="A19" s="9" t="s">
        <v>14</v>
      </c>
      <c r="B19" s="9" t="s">
        <v>15</v>
      </c>
      <c r="C19" s="10" t="s">
        <v>16</v>
      </c>
      <c r="D19" s="11">
        <v>1043000</v>
      </c>
      <c r="E19" s="94">
        <v>278616.95</v>
      </c>
      <c r="F19" s="93"/>
      <c r="G19" s="52"/>
      <c r="H19" s="45"/>
      <c r="I19" s="50"/>
      <c r="J19" s="78">
        <v>925893</v>
      </c>
    </row>
    <row r="20" spans="1:10" x14ac:dyDescent="0.25">
      <c r="A20" s="12" t="s">
        <v>17</v>
      </c>
      <c r="B20" s="12" t="s">
        <v>18</v>
      </c>
      <c r="C20" s="13" t="s">
        <v>19</v>
      </c>
      <c r="D20" s="14">
        <v>815000</v>
      </c>
      <c r="E20" s="92">
        <v>186980.01</v>
      </c>
      <c r="F20" s="93"/>
      <c r="G20" s="53"/>
      <c r="H20" s="46"/>
      <c r="I20" s="50"/>
      <c r="J20" s="74">
        <v>665124</v>
      </c>
    </row>
    <row r="21" spans="1:10" x14ac:dyDescent="0.25">
      <c r="A21" s="15" t="s">
        <v>1</v>
      </c>
      <c r="B21" s="15" t="s">
        <v>20</v>
      </c>
      <c r="C21" s="16" t="s">
        <v>21</v>
      </c>
      <c r="D21" s="17">
        <v>815000</v>
      </c>
      <c r="E21" s="96">
        <v>186980.01</v>
      </c>
      <c r="F21" s="93"/>
      <c r="G21" s="50"/>
      <c r="H21" s="47"/>
      <c r="I21" s="50"/>
      <c r="J21" s="75">
        <v>665124</v>
      </c>
    </row>
    <row r="22" spans="1:10" ht="24" x14ac:dyDescent="0.25">
      <c r="A22" s="15" t="s">
        <v>1</v>
      </c>
      <c r="B22" s="15" t="s">
        <v>22</v>
      </c>
      <c r="C22" s="16" t="s">
        <v>23</v>
      </c>
      <c r="D22" s="17">
        <v>815000</v>
      </c>
      <c r="E22" s="96">
        <v>186980.01</v>
      </c>
      <c r="F22" s="93"/>
      <c r="G22" s="50"/>
      <c r="H22" s="47"/>
      <c r="I22" s="50"/>
      <c r="J22" s="75">
        <v>665124</v>
      </c>
    </row>
    <row r="23" spans="1:10" ht="24" x14ac:dyDescent="0.25">
      <c r="A23" s="15" t="s">
        <v>1</v>
      </c>
      <c r="B23" s="15" t="s">
        <v>24</v>
      </c>
      <c r="C23" s="16" t="s">
        <v>25</v>
      </c>
      <c r="D23" s="17">
        <v>815000</v>
      </c>
      <c r="E23" s="96">
        <v>186980.01</v>
      </c>
      <c r="F23" s="93"/>
      <c r="G23" s="50"/>
      <c r="H23" s="47"/>
      <c r="I23" s="50"/>
      <c r="J23" s="75">
        <v>665124</v>
      </c>
    </row>
    <row r="24" spans="1:10" x14ac:dyDescent="0.25">
      <c r="A24" s="18" t="s">
        <v>26</v>
      </c>
      <c r="B24" s="18" t="s">
        <v>27</v>
      </c>
      <c r="C24" s="19" t="s">
        <v>28</v>
      </c>
      <c r="D24" s="20">
        <v>770000</v>
      </c>
      <c r="E24" s="95">
        <v>158833.49</v>
      </c>
      <c r="F24" s="93"/>
      <c r="G24" s="76"/>
      <c r="H24" s="48">
        <v>149876</v>
      </c>
      <c r="I24" s="50"/>
      <c r="J24" s="36">
        <v>620124</v>
      </c>
    </row>
    <row r="25" spans="1:10" ht="24" x14ac:dyDescent="0.25">
      <c r="A25" s="18" t="s">
        <v>29</v>
      </c>
      <c r="B25" s="18" t="s">
        <v>30</v>
      </c>
      <c r="C25" s="19" t="s">
        <v>31</v>
      </c>
      <c r="D25" s="20">
        <v>45000</v>
      </c>
      <c r="E25" s="95">
        <v>28146.52</v>
      </c>
      <c r="F25" s="93"/>
      <c r="G25" s="50"/>
      <c r="H25" s="48"/>
      <c r="I25" s="50"/>
      <c r="J25" s="36">
        <v>45000</v>
      </c>
    </row>
    <row r="26" spans="1:10" x14ac:dyDescent="0.25">
      <c r="A26" s="12" t="s">
        <v>17</v>
      </c>
      <c r="B26" s="12" t="s">
        <v>32</v>
      </c>
      <c r="C26" s="13" t="s">
        <v>33</v>
      </c>
      <c r="D26" s="14">
        <v>25000</v>
      </c>
      <c r="E26" s="92">
        <v>3150</v>
      </c>
      <c r="F26" s="93"/>
      <c r="G26" s="53"/>
      <c r="H26" s="46">
        <v>15000</v>
      </c>
      <c r="I26" s="50"/>
      <c r="J26" s="74">
        <v>10000</v>
      </c>
    </row>
    <row r="27" spans="1:10" x14ac:dyDescent="0.25">
      <c r="A27" s="15" t="s">
        <v>1</v>
      </c>
      <c r="B27" s="15" t="s">
        <v>20</v>
      </c>
      <c r="C27" s="16" t="s">
        <v>21</v>
      </c>
      <c r="D27" s="17">
        <v>25000</v>
      </c>
      <c r="E27" s="96">
        <v>3150</v>
      </c>
      <c r="F27" s="93"/>
      <c r="G27" s="50"/>
      <c r="H27" s="47">
        <v>15000</v>
      </c>
      <c r="I27" s="50"/>
      <c r="J27" s="75">
        <v>10000</v>
      </c>
    </row>
    <row r="28" spans="1:10" ht="24" x14ac:dyDescent="0.25">
      <c r="A28" s="15" t="s">
        <v>1</v>
      </c>
      <c r="B28" s="15" t="s">
        <v>34</v>
      </c>
      <c r="C28" s="16" t="s">
        <v>35</v>
      </c>
      <c r="D28" s="17">
        <v>25000</v>
      </c>
      <c r="E28" s="96">
        <v>3150</v>
      </c>
      <c r="F28" s="93"/>
      <c r="G28" s="50"/>
      <c r="H28" s="47">
        <v>15000</v>
      </c>
      <c r="I28" s="50"/>
      <c r="J28" s="75">
        <v>10000</v>
      </c>
    </row>
    <row r="29" spans="1:10" x14ac:dyDescent="0.25">
      <c r="A29" s="15" t="s">
        <v>1</v>
      </c>
      <c r="B29" s="15" t="s">
        <v>36</v>
      </c>
      <c r="C29" s="16" t="s">
        <v>37</v>
      </c>
      <c r="D29" s="17">
        <v>25000</v>
      </c>
      <c r="E29" s="96">
        <v>3150</v>
      </c>
      <c r="F29" s="93"/>
      <c r="G29" s="50"/>
      <c r="H29" s="47">
        <v>15000</v>
      </c>
      <c r="I29" s="50"/>
      <c r="J29" s="75">
        <v>10000</v>
      </c>
    </row>
    <row r="30" spans="1:10" x14ac:dyDescent="0.25">
      <c r="A30" s="18" t="s">
        <v>38</v>
      </c>
      <c r="B30" s="18" t="s">
        <v>39</v>
      </c>
      <c r="C30" s="19" t="s">
        <v>40</v>
      </c>
      <c r="D30" s="20">
        <v>25000</v>
      </c>
      <c r="E30" s="95">
        <v>3150</v>
      </c>
      <c r="F30" s="93"/>
      <c r="G30" s="50"/>
      <c r="H30" s="48">
        <v>15000</v>
      </c>
      <c r="I30" s="50"/>
      <c r="J30" s="36">
        <v>10000</v>
      </c>
    </row>
    <row r="31" spans="1:10" x14ac:dyDescent="0.25">
      <c r="A31" s="12" t="s">
        <v>17</v>
      </c>
      <c r="B31" s="12" t="s">
        <v>41</v>
      </c>
      <c r="C31" s="13" t="s">
        <v>42</v>
      </c>
      <c r="D31" s="14">
        <v>100000</v>
      </c>
      <c r="E31" s="92">
        <v>20486.939999999999</v>
      </c>
      <c r="F31" s="93"/>
      <c r="G31" s="72"/>
      <c r="H31" s="46">
        <v>30000</v>
      </c>
      <c r="I31" s="50"/>
      <c r="J31" s="74">
        <v>70000</v>
      </c>
    </row>
    <row r="32" spans="1:10" x14ac:dyDescent="0.25">
      <c r="A32" s="15" t="s">
        <v>1</v>
      </c>
      <c r="B32" s="15" t="s">
        <v>20</v>
      </c>
      <c r="C32" s="16" t="s">
        <v>21</v>
      </c>
      <c r="D32" s="17">
        <v>100000</v>
      </c>
      <c r="E32" s="96">
        <v>20486.939999999999</v>
      </c>
      <c r="F32" s="93"/>
      <c r="G32" s="50"/>
      <c r="H32" s="47">
        <v>30000</v>
      </c>
      <c r="I32" s="50"/>
      <c r="J32" s="75">
        <v>70000</v>
      </c>
    </row>
    <row r="33" spans="1:10" ht="24" x14ac:dyDescent="0.25">
      <c r="A33" s="15" t="s">
        <v>1</v>
      </c>
      <c r="B33" s="15" t="s">
        <v>43</v>
      </c>
      <c r="C33" s="16" t="s">
        <v>44</v>
      </c>
      <c r="D33" s="17">
        <v>100000</v>
      </c>
      <c r="E33" s="96">
        <v>20486.939999999999</v>
      </c>
      <c r="F33" s="93"/>
      <c r="G33" s="50"/>
      <c r="H33" s="47">
        <v>30000</v>
      </c>
      <c r="I33" s="50"/>
      <c r="J33" s="75">
        <v>70000</v>
      </c>
    </row>
    <row r="34" spans="1:10" x14ac:dyDescent="0.25">
      <c r="A34" s="15" t="s">
        <v>1</v>
      </c>
      <c r="B34" s="15" t="s">
        <v>45</v>
      </c>
      <c r="C34" s="16" t="s">
        <v>46</v>
      </c>
      <c r="D34" s="17">
        <v>100000</v>
      </c>
      <c r="E34" s="96">
        <v>20486.939999999999</v>
      </c>
      <c r="F34" s="93"/>
      <c r="G34" s="50"/>
      <c r="H34" s="47">
        <v>30000</v>
      </c>
      <c r="I34" s="50"/>
      <c r="J34" s="75">
        <v>70000</v>
      </c>
    </row>
    <row r="35" spans="1:10" x14ac:dyDescent="0.25">
      <c r="A35" s="18" t="s">
        <v>47</v>
      </c>
      <c r="B35" s="18" t="s">
        <v>48</v>
      </c>
      <c r="C35" s="19" t="s">
        <v>49</v>
      </c>
      <c r="D35" s="20">
        <v>100000</v>
      </c>
      <c r="E35" s="95">
        <v>20486.939999999999</v>
      </c>
      <c r="F35" s="93"/>
      <c r="G35" s="50"/>
      <c r="H35" s="48">
        <v>30000</v>
      </c>
      <c r="I35" s="50"/>
      <c r="J35" s="36">
        <v>70000</v>
      </c>
    </row>
    <row r="36" spans="1:10" x14ac:dyDescent="0.25">
      <c r="A36" s="12" t="s">
        <v>17</v>
      </c>
      <c r="B36" s="12" t="s">
        <v>50</v>
      </c>
      <c r="C36" s="13" t="s">
        <v>51</v>
      </c>
      <c r="D36" s="14">
        <v>103000</v>
      </c>
      <c r="E36" s="92">
        <v>68000</v>
      </c>
      <c r="F36" s="93"/>
      <c r="G36" s="72"/>
      <c r="H36" s="46">
        <v>8000</v>
      </c>
      <c r="I36" s="50"/>
      <c r="J36" s="74">
        <v>95000</v>
      </c>
    </row>
    <row r="37" spans="1:10" x14ac:dyDescent="0.25">
      <c r="A37" s="15" t="s">
        <v>1</v>
      </c>
      <c r="B37" s="15" t="s">
        <v>20</v>
      </c>
      <c r="C37" s="16" t="s">
        <v>21</v>
      </c>
      <c r="D37" s="17">
        <v>103000</v>
      </c>
      <c r="E37" s="96">
        <v>68000</v>
      </c>
      <c r="F37" s="93"/>
      <c r="G37" s="50"/>
      <c r="H37" s="47"/>
      <c r="I37" s="50"/>
      <c r="J37" s="75">
        <v>95000</v>
      </c>
    </row>
    <row r="38" spans="1:10" x14ac:dyDescent="0.25">
      <c r="A38" s="15" t="s">
        <v>1</v>
      </c>
      <c r="B38" s="15" t="s">
        <v>52</v>
      </c>
      <c r="C38" s="16" t="s">
        <v>53</v>
      </c>
      <c r="D38" s="17">
        <v>103000</v>
      </c>
      <c r="E38" s="96">
        <v>68000</v>
      </c>
      <c r="F38" s="93"/>
      <c r="G38" s="50"/>
      <c r="H38" s="47"/>
      <c r="I38" s="50"/>
      <c r="J38" s="75">
        <v>95000</v>
      </c>
    </row>
    <row r="39" spans="1:10" x14ac:dyDescent="0.25">
      <c r="A39" s="15" t="s">
        <v>1</v>
      </c>
      <c r="B39" s="15" t="s">
        <v>54</v>
      </c>
      <c r="C39" s="16" t="s">
        <v>55</v>
      </c>
      <c r="D39" s="17">
        <v>10000</v>
      </c>
      <c r="E39" s="96">
        <v>0</v>
      </c>
      <c r="F39" s="93"/>
      <c r="G39" s="50"/>
      <c r="H39" s="47"/>
      <c r="I39" s="50"/>
      <c r="J39" s="75">
        <v>0</v>
      </c>
    </row>
    <row r="40" spans="1:10" x14ac:dyDescent="0.25">
      <c r="A40" s="18" t="s">
        <v>56</v>
      </c>
      <c r="B40" s="18">
        <v>6332</v>
      </c>
      <c r="C40" s="19" t="s">
        <v>57</v>
      </c>
      <c r="D40" s="20">
        <v>10000</v>
      </c>
      <c r="E40" s="95">
        <v>0</v>
      </c>
      <c r="F40" s="93"/>
      <c r="G40" s="54"/>
      <c r="H40" s="48">
        <v>10000</v>
      </c>
      <c r="I40" s="50"/>
      <c r="J40" s="36">
        <v>0</v>
      </c>
    </row>
    <row r="41" spans="1:10" ht="24" x14ac:dyDescent="0.25">
      <c r="A41" s="15" t="s">
        <v>1</v>
      </c>
      <c r="B41" s="15" t="s">
        <v>58</v>
      </c>
      <c r="C41" s="16" t="s">
        <v>59</v>
      </c>
      <c r="D41" s="17">
        <v>93000</v>
      </c>
      <c r="E41" s="96">
        <v>68000</v>
      </c>
      <c r="F41" s="93"/>
      <c r="G41" s="50"/>
      <c r="H41" s="47"/>
      <c r="I41" s="50"/>
      <c r="J41" s="75">
        <v>95000</v>
      </c>
    </row>
    <row r="42" spans="1:10" ht="24" x14ac:dyDescent="0.25">
      <c r="A42" s="18" t="s">
        <v>60</v>
      </c>
      <c r="B42" s="18" t="s">
        <v>61</v>
      </c>
      <c r="C42" s="19" t="s">
        <v>62</v>
      </c>
      <c r="D42" s="20">
        <v>8000</v>
      </c>
      <c r="E42" s="95">
        <v>0</v>
      </c>
      <c r="F42" s="93"/>
      <c r="G42" s="50"/>
      <c r="H42" s="48">
        <v>8000</v>
      </c>
      <c r="I42" s="50"/>
      <c r="J42" s="36">
        <v>0</v>
      </c>
    </row>
    <row r="43" spans="1:10" ht="24" x14ac:dyDescent="0.25">
      <c r="A43" s="18" t="s">
        <v>63</v>
      </c>
      <c r="B43" s="18" t="s">
        <v>64</v>
      </c>
      <c r="C43" s="19" t="s">
        <v>65</v>
      </c>
      <c r="D43" s="20">
        <v>85000</v>
      </c>
      <c r="E43" s="95">
        <v>68000</v>
      </c>
      <c r="F43" s="93"/>
      <c r="G43" s="76">
        <v>10000</v>
      </c>
      <c r="H43" s="48"/>
      <c r="I43" s="50"/>
      <c r="J43" s="36">
        <v>95000</v>
      </c>
    </row>
    <row r="44" spans="1:10" ht="0" hidden="1" customHeight="1" x14ac:dyDescent="0.25">
      <c r="G44" s="50"/>
      <c r="H44" s="50"/>
      <c r="I44" s="50"/>
      <c r="J44" s="35"/>
    </row>
    <row r="45" spans="1:10" s="87" customFormat="1" x14ac:dyDescent="0.25">
      <c r="A45" s="9" t="s">
        <v>14</v>
      </c>
      <c r="B45" s="90">
        <v>6</v>
      </c>
      <c r="C45" s="10" t="s">
        <v>232</v>
      </c>
      <c r="D45" s="89"/>
      <c r="E45" s="94"/>
      <c r="F45" s="93"/>
      <c r="G45" s="91">
        <v>85769</v>
      </c>
      <c r="H45" s="45"/>
      <c r="I45" s="50"/>
      <c r="J45" s="78">
        <v>85769</v>
      </c>
    </row>
    <row r="46" spans="1:10" s="87" customFormat="1" x14ac:dyDescent="0.25">
      <c r="A46" s="12" t="s">
        <v>17</v>
      </c>
      <c r="B46" s="12" t="s">
        <v>18</v>
      </c>
      <c r="C46" s="13" t="s">
        <v>19</v>
      </c>
      <c r="D46" s="88"/>
      <c r="E46" s="92"/>
      <c r="F46" s="93"/>
      <c r="G46" s="72">
        <v>-28724</v>
      </c>
      <c r="H46" s="46"/>
      <c r="I46" s="50"/>
      <c r="J46" s="74">
        <v>-28724</v>
      </c>
    </row>
    <row r="47" spans="1:10" x14ac:dyDescent="0.25">
      <c r="B47" s="39">
        <v>9</v>
      </c>
      <c r="C47" s="40" t="s">
        <v>226</v>
      </c>
      <c r="G47" s="73">
        <v>-28724</v>
      </c>
      <c r="H47" s="54"/>
      <c r="I47" s="54"/>
      <c r="J47" s="73">
        <v>-28724</v>
      </c>
    </row>
    <row r="48" spans="1:10" x14ac:dyDescent="0.25">
      <c r="B48" s="39">
        <v>92</v>
      </c>
      <c r="C48" s="40" t="s">
        <v>227</v>
      </c>
      <c r="G48" s="73">
        <v>-28724</v>
      </c>
      <c r="H48" s="54"/>
      <c r="I48" s="54"/>
      <c r="J48" s="73">
        <v>-28724</v>
      </c>
    </row>
    <row r="49" spans="1:10" x14ac:dyDescent="0.25">
      <c r="B49" s="39">
        <v>922</v>
      </c>
      <c r="C49" s="40" t="s">
        <v>228</v>
      </c>
      <c r="G49" s="73">
        <v>-28724</v>
      </c>
      <c r="H49" s="54"/>
      <c r="I49" s="54"/>
      <c r="J49" s="73">
        <v>-28724</v>
      </c>
    </row>
    <row r="50" spans="1:10" x14ac:dyDescent="0.25">
      <c r="B50" s="41">
        <v>9222</v>
      </c>
      <c r="C50" s="42" t="s">
        <v>229</v>
      </c>
      <c r="G50" s="54">
        <v>-28724</v>
      </c>
      <c r="H50" s="54"/>
      <c r="I50" s="54"/>
      <c r="J50" s="54">
        <v>-28724</v>
      </c>
    </row>
    <row r="51" spans="1:10" s="87" customFormat="1" x14ac:dyDescent="0.25">
      <c r="A51" s="12" t="s">
        <v>17</v>
      </c>
      <c r="B51" s="12" t="s">
        <v>32</v>
      </c>
      <c r="C51" s="13" t="s">
        <v>33</v>
      </c>
      <c r="D51" s="88"/>
      <c r="E51" s="92"/>
      <c r="F51" s="93"/>
      <c r="G51" s="72">
        <v>24686</v>
      </c>
      <c r="H51" s="46"/>
      <c r="I51" s="50"/>
      <c r="J51" s="74">
        <v>24686</v>
      </c>
    </row>
    <row r="52" spans="1:10" x14ac:dyDescent="0.25">
      <c r="B52" s="39">
        <v>9</v>
      </c>
      <c r="C52" s="40" t="s">
        <v>230</v>
      </c>
      <c r="G52" s="73">
        <v>24686</v>
      </c>
      <c r="J52" s="73">
        <v>24686</v>
      </c>
    </row>
    <row r="53" spans="1:10" x14ac:dyDescent="0.25">
      <c r="B53" s="39">
        <v>92</v>
      </c>
      <c r="C53" s="40" t="s">
        <v>227</v>
      </c>
      <c r="G53" s="73">
        <v>24686</v>
      </c>
      <c r="J53" s="73">
        <v>24686</v>
      </c>
    </row>
    <row r="54" spans="1:10" x14ac:dyDescent="0.25">
      <c r="B54" s="39">
        <v>922</v>
      </c>
      <c r="C54" s="40" t="s">
        <v>228</v>
      </c>
      <c r="G54" s="73">
        <v>24686</v>
      </c>
      <c r="J54" s="73">
        <v>24686</v>
      </c>
    </row>
    <row r="55" spans="1:10" x14ac:dyDescent="0.25">
      <c r="B55" s="41">
        <v>9221</v>
      </c>
      <c r="C55" s="42" t="s">
        <v>231</v>
      </c>
      <c r="G55" s="54">
        <v>24686</v>
      </c>
      <c r="J55" s="54">
        <v>24686</v>
      </c>
    </row>
    <row r="56" spans="1:10" s="87" customFormat="1" x14ac:dyDescent="0.25">
      <c r="A56" s="12" t="s">
        <v>17</v>
      </c>
      <c r="B56" s="12" t="s">
        <v>41</v>
      </c>
      <c r="C56" s="13" t="s">
        <v>42</v>
      </c>
      <c r="D56" s="88"/>
      <c r="E56" s="92"/>
      <c r="F56" s="93"/>
      <c r="G56" s="72">
        <v>89777</v>
      </c>
      <c r="H56" s="46"/>
      <c r="I56" s="50"/>
      <c r="J56" s="74">
        <v>89777</v>
      </c>
    </row>
    <row r="57" spans="1:10" x14ac:dyDescent="0.25">
      <c r="B57" s="39">
        <v>9</v>
      </c>
      <c r="C57" s="40" t="s">
        <v>230</v>
      </c>
      <c r="G57" s="73">
        <v>89777</v>
      </c>
      <c r="J57" s="73">
        <v>89777</v>
      </c>
    </row>
    <row r="58" spans="1:10" x14ac:dyDescent="0.25">
      <c r="B58" s="39">
        <v>92</v>
      </c>
      <c r="C58" s="40" t="s">
        <v>227</v>
      </c>
      <c r="G58" s="73">
        <v>89777</v>
      </c>
      <c r="J58" s="73">
        <v>89777</v>
      </c>
    </row>
    <row r="59" spans="1:10" x14ac:dyDescent="0.25">
      <c r="B59" s="39">
        <v>922</v>
      </c>
      <c r="C59" s="40" t="s">
        <v>228</v>
      </c>
      <c r="G59" s="73">
        <v>89777</v>
      </c>
      <c r="J59" s="73">
        <v>89777</v>
      </c>
    </row>
    <row r="60" spans="1:10" x14ac:dyDescent="0.25">
      <c r="B60" s="41">
        <v>9221</v>
      </c>
      <c r="C60" s="42" t="s">
        <v>231</v>
      </c>
      <c r="G60" s="54">
        <v>89777</v>
      </c>
      <c r="J60" s="54">
        <v>89777</v>
      </c>
    </row>
    <row r="61" spans="1:10" s="87" customFormat="1" x14ac:dyDescent="0.25">
      <c r="A61" s="12" t="s">
        <v>17</v>
      </c>
      <c r="B61" s="12" t="s">
        <v>50</v>
      </c>
      <c r="C61" s="13" t="s">
        <v>51</v>
      </c>
      <c r="D61" s="88"/>
      <c r="E61" s="92"/>
      <c r="F61" s="93"/>
      <c r="G61" s="72">
        <v>30</v>
      </c>
      <c r="H61" s="46"/>
      <c r="I61" s="50"/>
      <c r="J61" s="74">
        <v>30</v>
      </c>
    </row>
    <row r="62" spans="1:10" x14ac:dyDescent="0.25">
      <c r="B62" s="39">
        <v>9</v>
      </c>
      <c r="C62" s="40" t="s">
        <v>230</v>
      </c>
      <c r="G62" s="73">
        <v>30</v>
      </c>
      <c r="J62" s="73">
        <v>30</v>
      </c>
    </row>
    <row r="63" spans="1:10" x14ac:dyDescent="0.25">
      <c r="B63" s="39">
        <v>92</v>
      </c>
      <c r="C63" s="40" t="s">
        <v>227</v>
      </c>
      <c r="G63" s="73">
        <v>30</v>
      </c>
      <c r="J63" s="73">
        <v>30</v>
      </c>
    </row>
    <row r="64" spans="1:10" x14ac:dyDescent="0.25">
      <c r="B64" s="39">
        <v>922</v>
      </c>
      <c r="C64" s="40" t="s">
        <v>228</v>
      </c>
      <c r="G64" s="73">
        <v>30</v>
      </c>
      <c r="J64" s="73">
        <v>30</v>
      </c>
    </row>
    <row r="65" spans="1:10" x14ac:dyDescent="0.25">
      <c r="B65" s="41">
        <v>9221</v>
      </c>
      <c r="C65" s="42" t="s">
        <v>231</v>
      </c>
      <c r="G65" s="54">
        <v>30</v>
      </c>
      <c r="J65" s="54">
        <v>30</v>
      </c>
    </row>
    <row r="66" spans="1:10" s="87" customFormat="1" x14ac:dyDescent="0.25">
      <c r="A66" s="12" t="s">
        <v>17</v>
      </c>
      <c r="B66" s="12" t="s">
        <v>233</v>
      </c>
      <c r="C66" s="13" t="s">
        <v>234</v>
      </c>
      <c r="D66" s="88"/>
      <c r="E66" s="92"/>
      <c r="F66" s="93"/>
      <c r="G66" s="72">
        <v>0</v>
      </c>
      <c r="H66" s="46"/>
      <c r="I66" s="50"/>
      <c r="J66" s="74">
        <v>0</v>
      </c>
    </row>
    <row r="67" spans="1:10" x14ac:dyDescent="0.25">
      <c r="B67" s="39">
        <v>9</v>
      </c>
      <c r="C67" s="40" t="s">
        <v>226</v>
      </c>
      <c r="G67" s="73">
        <v>0</v>
      </c>
      <c r="J67" s="73">
        <v>0</v>
      </c>
    </row>
    <row r="68" spans="1:10" x14ac:dyDescent="0.25">
      <c r="B68" s="39">
        <v>92</v>
      </c>
      <c r="C68" s="40" t="s">
        <v>227</v>
      </c>
      <c r="G68" s="73">
        <v>0</v>
      </c>
      <c r="J68" s="73">
        <v>0</v>
      </c>
    </row>
    <row r="69" spans="1:10" x14ac:dyDescent="0.25">
      <c r="B69" s="39">
        <v>922</v>
      </c>
      <c r="C69" s="40" t="s">
        <v>228</v>
      </c>
      <c r="G69" s="73">
        <v>0</v>
      </c>
      <c r="J69" s="73">
        <v>0</v>
      </c>
    </row>
    <row r="70" spans="1:10" x14ac:dyDescent="0.25">
      <c r="B70" s="41">
        <v>9222</v>
      </c>
      <c r="C70" s="42" t="s">
        <v>229</v>
      </c>
      <c r="G70" s="54">
        <v>0</v>
      </c>
      <c r="J70" s="54">
        <v>0</v>
      </c>
    </row>
  </sheetData>
  <mergeCells count="43">
    <mergeCell ref="A1:E1"/>
    <mergeCell ref="F1:K1"/>
    <mergeCell ref="A3:E3"/>
    <mergeCell ref="F3:K3"/>
    <mergeCell ref="A5:K5"/>
    <mergeCell ref="A7:K7"/>
    <mergeCell ref="A9:K9"/>
    <mergeCell ref="A11:K11"/>
    <mergeCell ref="A13:K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42:F42"/>
    <mergeCell ref="E43:F43"/>
    <mergeCell ref="E37:F37"/>
    <mergeCell ref="E38:F38"/>
    <mergeCell ref="E39:F39"/>
    <mergeCell ref="E40:F40"/>
    <mergeCell ref="E41:F41"/>
    <mergeCell ref="E66:F66"/>
    <mergeCell ref="E45:F45"/>
    <mergeCell ref="E46:F46"/>
    <mergeCell ref="E51:F51"/>
    <mergeCell ref="E56:F56"/>
    <mergeCell ref="E61:F61"/>
  </mergeCells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workbookViewId="0">
      <selection activeCell="I10" sqref="I10"/>
    </sheetView>
  </sheetViews>
  <sheetFormatPr defaultRowHeight="15" x14ac:dyDescent="0.25"/>
  <cols>
    <col min="1" max="1" width="13.5703125" customWidth="1"/>
    <col min="2" max="2" width="11.5703125" customWidth="1"/>
    <col min="3" max="3" width="41.28515625" customWidth="1"/>
    <col min="4" max="4" width="12.140625" customWidth="1"/>
    <col min="5" max="5" width="13.85546875" customWidth="1"/>
    <col min="6" max="6" width="12.140625" customWidth="1"/>
    <col min="7" max="7" width="0" hidden="1" customWidth="1"/>
    <col min="8" max="8" width="10.5703125" customWidth="1"/>
    <col min="9" max="9" width="10.28515625" customWidth="1"/>
  </cols>
  <sheetData>
    <row r="1" spans="1:9" ht="9.9499999999999993" customHeight="1" x14ac:dyDescent="0.25"/>
    <row r="2" spans="1:9" ht="24" x14ac:dyDescent="0.25">
      <c r="A2" s="1" t="s">
        <v>5</v>
      </c>
      <c r="B2" s="1" t="s">
        <v>6</v>
      </c>
      <c r="C2" s="1" t="s">
        <v>66</v>
      </c>
      <c r="D2" s="2" t="s">
        <v>8</v>
      </c>
      <c r="E2" s="2" t="s">
        <v>9</v>
      </c>
      <c r="F2" s="34" t="s">
        <v>223</v>
      </c>
      <c r="H2" s="37" t="s">
        <v>224</v>
      </c>
      <c r="I2" s="38" t="s">
        <v>225</v>
      </c>
    </row>
    <row r="3" spans="1:9" x14ac:dyDescent="0.25">
      <c r="A3" s="3" t="s">
        <v>1</v>
      </c>
      <c r="B3" s="3" t="s">
        <v>1</v>
      </c>
      <c r="C3" s="4" t="s">
        <v>67</v>
      </c>
      <c r="D3" s="5">
        <v>1043000</v>
      </c>
      <c r="E3" s="5">
        <v>244551.63</v>
      </c>
      <c r="F3" s="43"/>
      <c r="G3" s="50"/>
      <c r="H3" s="59"/>
      <c r="I3" s="81">
        <v>925893</v>
      </c>
    </row>
    <row r="4" spans="1:9" x14ac:dyDescent="0.25">
      <c r="A4" s="6" t="s">
        <v>11</v>
      </c>
      <c r="B4" s="6" t="s">
        <v>68</v>
      </c>
      <c r="C4" s="7" t="s">
        <v>69</v>
      </c>
      <c r="D4" s="8">
        <v>1043000</v>
      </c>
      <c r="E4" s="8">
        <v>244551.63</v>
      </c>
      <c r="F4" s="44"/>
      <c r="G4" s="50"/>
      <c r="H4" s="51"/>
      <c r="I4" s="82">
        <v>925893</v>
      </c>
    </row>
    <row r="5" spans="1:9" x14ac:dyDescent="0.25">
      <c r="A5" s="9" t="s">
        <v>14</v>
      </c>
      <c r="B5" s="9" t="s">
        <v>70</v>
      </c>
      <c r="C5" s="10" t="s">
        <v>71</v>
      </c>
      <c r="D5" s="11">
        <v>1043000</v>
      </c>
      <c r="E5" s="11">
        <v>244551.63</v>
      </c>
      <c r="F5" s="45"/>
      <c r="G5" s="50"/>
      <c r="H5" s="52"/>
      <c r="I5" s="83">
        <v>925893</v>
      </c>
    </row>
    <row r="6" spans="1:9" ht="24" x14ac:dyDescent="0.25">
      <c r="A6" s="21" t="s">
        <v>72</v>
      </c>
      <c r="B6" s="21" t="s">
        <v>73</v>
      </c>
      <c r="C6" s="22" t="s">
        <v>0</v>
      </c>
      <c r="D6" s="23">
        <v>1043000</v>
      </c>
      <c r="E6" s="23">
        <v>244551.63</v>
      </c>
      <c r="F6" s="55"/>
      <c r="G6" s="50"/>
      <c r="H6" s="60"/>
      <c r="I6" s="84">
        <v>925893</v>
      </c>
    </row>
    <row r="7" spans="1:9" x14ac:dyDescent="0.25">
      <c r="A7" s="24" t="s">
        <v>74</v>
      </c>
      <c r="B7" s="24" t="s">
        <v>75</v>
      </c>
      <c r="C7" s="25" t="s">
        <v>76</v>
      </c>
      <c r="D7" s="26">
        <v>1043000</v>
      </c>
      <c r="E7" s="26">
        <v>244551.63</v>
      </c>
      <c r="F7" s="56"/>
      <c r="G7" s="50"/>
      <c r="H7" s="62"/>
      <c r="I7" s="85">
        <v>925893</v>
      </c>
    </row>
    <row r="8" spans="1:9" x14ac:dyDescent="0.25">
      <c r="A8" s="27" t="s">
        <v>77</v>
      </c>
      <c r="B8" s="27" t="s">
        <v>78</v>
      </c>
      <c r="C8" s="28" t="s">
        <v>79</v>
      </c>
      <c r="D8" s="29">
        <v>1043000</v>
      </c>
      <c r="E8" s="29">
        <v>244551.63</v>
      </c>
      <c r="F8" s="57"/>
      <c r="G8" s="50"/>
      <c r="H8" s="63"/>
      <c r="I8" s="70">
        <v>925893</v>
      </c>
    </row>
    <row r="9" spans="1:9" x14ac:dyDescent="0.25">
      <c r="A9" s="30" t="s">
        <v>80</v>
      </c>
      <c r="B9" s="30" t="s">
        <v>81</v>
      </c>
      <c r="C9" s="31" t="s">
        <v>82</v>
      </c>
      <c r="D9" s="32">
        <v>853000</v>
      </c>
      <c r="E9" s="32">
        <v>208350.25</v>
      </c>
      <c r="F9" s="58"/>
      <c r="G9" s="50"/>
      <c r="H9" s="63"/>
      <c r="I9" s="70">
        <v>754300</v>
      </c>
    </row>
    <row r="10" spans="1:9" x14ac:dyDescent="0.25">
      <c r="A10" s="12" t="s">
        <v>17</v>
      </c>
      <c r="B10" s="12" t="s">
        <v>18</v>
      </c>
      <c r="C10" s="13" t="s">
        <v>19</v>
      </c>
      <c r="D10" s="14">
        <v>770000</v>
      </c>
      <c r="E10" s="14">
        <v>196169.17</v>
      </c>
      <c r="F10" s="46"/>
      <c r="G10" s="50"/>
      <c r="H10" s="64"/>
      <c r="I10" s="68">
        <v>591400</v>
      </c>
    </row>
    <row r="11" spans="1:9" x14ac:dyDescent="0.25">
      <c r="A11" s="15" t="s">
        <v>1</v>
      </c>
      <c r="B11" s="15" t="s">
        <v>83</v>
      </c>
      <c r="C11" s="16" t="s">
        <v>84</v>
      </c>
      <c r="D11" s="17">
        <v>770000</v>
      </c>
      <c r="E11" s="17">
        <v>196169.17</v>
      </c>
      <c r="F11" s="47">
        <v>10000</v>
      </c>
      <c r="G11" s="50"/>
      <c r="H11" s="73">
        <f>SUM(H12,H19)</f>
        <v>188600</v>
      </c>
      <c r="I11" s="69">
        <f>SUM(I12,I19,I37)</f>
        <v>591400</v>
      </c>
    </row>
    <row r="12" spans="1:9" x14ac:dyDescent="0.25">
      <c r="A12" s="15" t="s">
        <v>1</v>
      </c>
      <c r="B12" s="15" t="s">
        <v>85</v>
      </c>
      <c r="C12" s="16" t="s">
        <v>86</v>
      </c>
      <c r="D12" s="17">
        <v>563700</v>
      </c>
      <c r="E12" s="17">
        <v>125531</v>
      </c>
      <c r="F12" s="47"/>
      <c r="G12" s="50"/>
      <c r="H12" s="73">
        <f>SUM(H13,H15,H17)</f>
        <v>157200</v>
      </c>
      <c r="I12" s="69">
        <f>SUM(I13,I15,I17)</f>
        <v>406500</v>
      </c>
    </row>
    <row r="13" spans="1:9" x14ac:dyDescent="0.25">
      <c r="A13" s="15" t="s">
        <v>1</v>
      </c>
      <c r="B13" s="15" t="s">
        <v>87</v>
      </c>
      <c r="C13" s="16" t="s">
        <v>88</v>
      </c>
      <c r="D13" s="17">
        <v>470000</v>
      </c>
      <c r="E13" s="17">
        <v>107751.91</v>
      </c>
      <c r="F13" s="47"/>
      <c r="G13" s="50"/>
      <c r="H13" s="73">
        <v>129000</v>
      </c>
      <c r="I13" s="69">
        <v>341000</v>
      </c>
    </row>
    <row r="14" spans="1:9" x14ac:dyDescent="0.25">
      <c r="A14" s="18" t="s">
        <v>89</v>
      </c>
      <c r="B14" s="18" t="s">
        <v>90</v>
      </c>
      <c r="C14" s="19" t="s">
        <v>91</v>
      </c>
      <c r="D14" s="20">
        <v>470000</v>
      </c>
      <c r="E14" s="20">
        <v>107751.91</v>
      </c>
      <c r="F14" s="48"/>
      <c r="G14" s="50"/>
      <c r="H14" s="54">
        <v>129000</v>
      </c>
      <c r="I14" s="61">
        <v>341000</v>
      </c>
    </row>
    <row r="15" spans="1:9" x14ac:dyDescent="0.25">
      <c r="A15" s="15" t="s">
        <v>1</v>
      </c>
      <c r="B15" s="15" t="s">
        <v>92</v>
      </c>
      <c r="C15" s="16" t="s">
        <v>93</v>
      </c>
      <c r="D15" s="17">
        <v>15700</v>
      </c>
      <c r="E15" s="17">
        <v>0</v>
      </c>
      <c r="F15" s="47"/>
      <c r="G15" s="50"/>
      <c r="H15" s="73">
        <v>8200</v>
      </c>
      <c r="I15" s="69">
        <v>7500</v>
      </c>
    </row>
    <row r="16" spans="1:9" x14ac:dyDescent="0.25">
      <c r="A16" s="18" t="s">
        <v>94</v>
      </c>
      <c r="B16" s="18" t="s">
        <v>95</v>
      </c>
      <c r="C16" s="19" t="s">
        <v>93</v>
      </c>
      <c r="D16" s="20">
        <v>15700</v>
      </c>
      <c r="E16" s="20">
        <v>0</v>
      </c>
      <c r="F16" s="48"/>
      <c r="G16" s="50"/>
      <c r="H16" s="54">
        <v>8200</v>
      </c>
      <c r="I16" s="61">
        <v>7500</v>
      </c>
    </row>
    <row r="17" spans="1:9" x14ac:dyDescent="0.25">
      <c r="A17" s="15" t="s">
        <v>1</v>
      </c>
      <c r="B17" s="15" t="s">
        <v>96</v>
      </c>
      <c r="C17" s="16" t="s">
        <v>97</v>
      </c>
      <c r="D17" s="17">
        <v>78000</v>
      </c>
      <c r="E17" s="17">
        <v>17779.09</v>
      </c>
      <c r="F17" s="47"/>
      <c r="G17" s="50"/>
      <c r="H17" s="73">
        <v>20000</v>
      </c>
      <c r="I17" s="69">
        <v>58000</v>
      </c>
    </row>
    <row r="18" spans="1:9" x14ac:dyDescent="0.25">
      <c r="A18" s="18" t="s">
        <v>98</v>
      </c>
      <c r="B18" s="18" t="s">
        <v>99</v>
      </c>
      <c r="C18" s="19" t="s">
        <v>100</v>
      </c>
      <c r="D18" s="20">
        <v>78000</v>
      </c>
      <c r="E18" s="20">
        <v>17779.09</v>
      </c>
      <c r="F18" s="48"/>
      <c r="G18" s="50"/>
      <c r="H18" s="54">
        <v>20000</v>
      </c>
      <c r="I18" s="61">
        <v>58000</v>
      </c>
    </row>
    <row r="19" spans="1:9" x14ac:dyDescent="0.25">
      <c r="A19" s="15" t="s">
        <v>1</v>
      </c>
      <c r="B19" s="15" t="s">
        <v>101</v>
      </c>
      <c r="C19" s="16" t="s">
        <v>102</v>
      </c>
      <c r="D19" s="17">
        <v>205300</v>
      </c>
      <c r="E19" s="17">
        <v>70350.67</v>
      </c>
      <c r="F19" s="47"/>
      <c r="G19" s="50"/>
      <c r="H19" s="73">
        <f>SUM(H20,H23,H26,H33)</f>
        <v>31400</v>
      </c>
      <c r="I19" s="69">
        <f>SUM(I20,I23,I26,I33)</f>
        <v>183900</v>
      </c>
    </row>
    <row r="20" spans="1:9" x14ac:dyDescent="0.25">
      <c r="A20" s="15" t="s">
        <v>1</v>
      </c>
      <c r="B20" s="15" t="s">
        <v>103</v>
      </c>
      <c r="C20" s="16" t="s">
        <v>104</v>
      </c>
      <c r="D20" s="17">
        <v>12000</v>
      </c>
      <c r="E20" s="17">
        <v>988</v>
      </c>
      <c r="F20" s="47"/>
      <c r="G20" s="50"/>
      <c r="H20" s="73">
        <f>SUM(H21:H22)</f>
        <v>6400</v>
      </c>
      <c r="I20" s="69">
        <v>5600</v>
      </c>
    </row>
    <row r="21" spans="1:9" x14ac:dyDescent="0.25">
      <c r="A21" s="18" t="s">
        <v>105</v>
      </c>
      <c r="B21" s="18" t="s">
        <v>106</v>
      </c>
      <c r="C21" s="19" t="s">
        <v>107</v>
      </c>
      <c r="D21" s="20">
        <v>2000</v>
      </c>
      <c r="E21" s="20">
        <v>100</v>
      </c>
      <c r="F21" s="48"/>
      <c r="G21" s="50"/>
      <c r="H21" s="54">
        <v>1900</v>
      </c>
      <c r="I21" s="61">
        <v>100</v>
      </c>
    </row>
    <row r="22" spans="1:9" ht="24" x14ac:dyDescent="0.25">
      <c r="A22" s="18" t="s">
        <v>108</v>
      </c>
      <c r="B22" s="18" t="s">
        <v>109</v>
      </c>
      <c r="C22" s="19" t="s">
        <v>110</v>
      </c>
      <c r="D22" s="20">
        <v>10000</v>
      </c>
      <c r="E22" s="20">
        <v>888</v>
      </c>
      <c r="F22" s="48"/>
      <c r="G22" s="50"/>
      <c r="H22" s="76">
        <v>4500</v>
      </c>
      <c r="I22" s="36">
        <v>5500</v>
      </c>
    </row>
    <row r="23" spans="1:9" x14ac:dyDescent="0.25">
      <c r="A23" s="15" t="s">
        <v>1</v>
      </c>
      <c r="B23" s="15" t="s">
        <v>111</v>
      </c>
      <c r="C23" s="16" t="s">
        <v>112</v>
      </c>
      <c r="D23" s="17">
        <v>97700</v>
      </c>
      <c r="E23" s="17">
        <v>35176.589999999997</v>
      </c>
      <c r="F23" s="47"/>
      <c r="G23" s="50"/>
      <c r="H23" s="73">
        <v>20000</v>
      </c>
      <c r="I23" s="69">
        <f>SUM(I24:I25)</f>
        <v>77700</v>
      </c>
    </row>
    <row r="24" spans="1:9" x14ac:dyDescent="0.25">
      <c r="A24" s="18" t="s">
        <v>113</v>
      </c>
      <c r="B24" s="18" t="s">
        <v>114</v>
      </c>
      <c r="C24" s="19" t="s">
        <v>115</v>
      </c>
      <c r="D24" s="20">
        <v>6000</v>
      </c>
      <c r="E24" s="20">
        <v>5776.14</v>
      </c>
      <c r="F24" s="48"/>
      <c r="G24" s="50"/>
      <c r="H24" s="54"/>
      <c r="I24" s="61">
        <v>6000</v>
      </c>
    </row>
    <row r="25" spans="1:9" x14ac:dyDescent="0.25">
      <c r="A25" s="18" t="s">
        <v>116</v>
      </c>
      <c r="B25" s="18" t="s">
        <v>117</v>
      </c>
      <c r="C25" s="19" t="s">
        <v>118</v>
      </c>
      <c r="D25" s="20">
        <v>91700</v>
      </c>
      <c r="E25" s="20">
        <v>29400.45</v>
      </c>
      <c r="F25" s="48"/>
      <c r="G25" s="50"/>
      <c r="H25" s="54">
        <v>20000</v>
      </c>
      <c r="I25" s="61">
        <v>71700</v>
      </c>
    </row>
    <row r="26" spans="1:9" x14ac:dyDescent="0.25">
      <c r="A26" s="15" t="s">
        <v>1</v>
      </c>
      <c r="B26" s="15" t="s">
        <v>119</v>
      </c>
      <c r="C26" s="16" t="s">
        <v>120</v>
      </c>
      <c r="D26" s="17">
        <v>86600</v>
      </c>
      <c r="E26" s="17">
        <v>30098.37</v>
      </c>
      <c r="F26" s="47"/>
      <c r="G26" s="50"/>
      <c r="H26" s="77">
        <v>2000</v>
      </c>
      <c r="I26" s="69">
        <f>SUM(I27:I32)</f>
        <v>94600</v>
      </c>
    </row>
    <row r="27" spans="1:9" x14ac:dyDescent="0.25">
      <c r="A27" s="18" t="s">
        <v>121</v>
      </c>
      <c r="B27" s="18" t="s">
        <v>122</v>
      </c>
      <c r="C27" s="19" t="s">
        <v>123</v>
      </c>
      <c r="D27" s="20">
        <v>6000</v>
      </c>
      <c r="E27" s="20">
        <v>4091.84</v>
      </c>
      <c r="F27" s="48"/>
      <c r="G27" s="50"/>
      <c r="H27" s="76"/>
      <c r="I27" s="61">
        <v>6000</v>
      </c>
    </row>
    <row r="28" spans="1:9" x14ac:dyDescent="0.25">
      <c r="A28" s="18" t="s">
        <v>124</v>
      </c>
      <c r="B28" s="18" t="s">
        <v>125</v>
      </c>
      <c r="C28" s="19" t="s">
        <v>126</v>
      </c>
      <c r="D28" s="20">
        <v>19100</v>
      </c>
      <c r="E28" s="20">
        <v>7120</v>
      </c>
      <c r="F28" s="48">
        <v>10000</v>
      </c>
      <c r="G28" s="50"/>
      <c r="H28" s="54"/>
      <c r="I28" s="61">
        <v>29100</v>
      </c>
    </row>
    <row r="29" spans="1:9" x14ac:dyDescent="0.25">
      <c r="A29" s="18" t="s">
        <v>127</v>
      </c>
      <c r="B29" s="18" t="s">
        <v>128</v>
      </c>
      <c r="C29" s="19" t="s">
        <v>129</v>
      </c>
      <c r="D29" s="20">
        <v>8000</v>
      </c>
      <c r="E29" s="20">
        <v>1246.1300000000001</v>
      </c>
      <c r="F29" s="48"/>
      <c r="G29" s="50"/>
      <c r="H29" s="54"/>
      <c r="I29" s="61">
        <v>8000</v>
      </c>
    </row>
    <row r="30" spans="1:9" x14ac:dyDescent="0.25">
      <c r="A30" s="18" t="s">
        <v>130</v>
      </c>
      <c r="B30" s="18" t="s">
        <v>131</v>
      </c>
      <c r="C30" s="19" t="s">
        <v>132</v>
      </c>
      <c r="D30" s="20">
        <v>36000</v>
      </c>
      <c r="E30" s="20">
        <v>8410.86</v>
      </c>
      <c r="F30" s="48"/>
      <c r="G30" s="50"/>
      <c r="H30" s="54"/>
      <c r="I30" s="61">
        <v>36000</v>
      </c>
    </row>
    <row r="31" spans="1:9" x14ac:dyDescent="0.25">
      <c r="A31" s="18" t="s">
        <v>133</v>
      </c>
      <c r="B31" s="18" t="s">
        <v>134</v>
      </c>
      <c r="C31" s="19" t="s">
        <v>135</v>
      </c>
      <c r="D31" s="20">
        <v>7500</v>
      </c>
      <c r="E31" s="20">
        <v>6729.54</v>
      </c>
      <c r="F31" s="48"/>
      <c r="G31" s="50"/>
      <c r="H31" s="54"/>
      <c r="I31" s="61">
        <v>7500</v>
      </c>
    </row>
    <row r="32" spans="1:9" x14ac:dyDescent="0.25">
      <c r="A32" s="18" t="s">
        <v>136</v>
      </c>
      <c r="B32" s="18" t="s">
        <v>137</v>
      </c>
      <c r="C32" s="19" t="s">
        <v>138</v>
      </c>
      <c r="D32" s="20">
        <v>10000</v>
      </c>
      <c r="E32" s="20">
        <v>2500</v>
      </c>
      <c r="F32" s="48"/>
      <c r="G32" s="50"/>
      <c r="H32" s="54">
        <v>2000</v>
      </c>
      <c r="I32" s="61">
        <v>8000</v>
      </c>
    </row>
    <row r="33" spans="1:9" x14ac:dyDescent="0.25">
      <c r="A33" s="15" t="s">
        <v>1</v>
      </c>
      <c r="B33" s="15" t="s">
        <v>139</v>
      </c>
      <c r="C33" s="16" t="s">
        <v>140</v>
      </c>
      <c r="D33" s="17">
        <v>9000</v>
      </c>
      <c r="E33" s="17">
        <v>4087.71</v>
      </c>
      <c r="F33" s="47"/>
      <c r="G33" s="50"/>
      <c r="H33" s="73">
        <v>3000</v>
      </c>
      <c r="I33" s="69">
        <v>6000</v>
      </c>
    </row>
    <row r="34" spans="1:9" x14ac:dyDescent="0.25">
      <c r="A34" s="18" t="s">
        <v>141</v>
      </c>
      <c r="B34" s="18" t="s">
        <v>142</v>
      </c>
      <c r="C34" s="19" t="s">
        <v>143</v>
      </c>
      <c r="D34" s="20">
        <v>6000</v>
      </c>
      <c r="E34" s="20">
        <v>4087.71</v>
      </c>
      <c r="F34" s="48"/>
      <c r="G34" s="50"/>
      <c r="H34" s="54"/>
      <c r="I34" s="61">
        <v>6000</v>
      </c>
    </row>
    <row r="35" spans="1:9" x14ac:dyDescent="0.25">
      <c r="A35" s="18" t="s">
        <v>144</v>
      </c>
      <c r="B35" s="18" t="s">
        <v>145</v>
      </c>
      <c r="C35" s="19" t="s">
        <v>146</v>
      </c>
      <c r="D35" s="20">
        <v>1000</v>
      </c>
      <c r="E35" s="20">
        <v>0</v>
      </c>
      <c r="F35" s="48"/>
      <c r="G35" s="50"/>
      <c r="H35" s="54">
        <v>1000</v>
      </c>
      <c r="I35" s="61">
        <v>0</v>
      </c>
    </row>
    <row r="36" spans="1:9" x14ac:dyDescent="0.25">
      <c r="A36" s="18" t="s">
        <v>147</v>
      </c>
      <c r="B36" s="18" t="s">
        <v>148</v>
      </c>
      <c r="C36" s="19" t="s">
        <v>140</v>
      </c>
      <c r="D36" s="20">
        <v>2000</v>
      </c>
      <c r="E36" s="20">
        <v>0</v>
      </c>
      <c r="F36" s="48"/>
      <c r="G36" s="50"/>
      <c r="H36" s="54">
        <v>2000</v>
      </c>
      <c r="I36" s="61">
        <v>0</v>
      </c>
    </row>
    <row r="37" spans="1:9" x14ac:dyDescent="0.25">
      <c r="A37" s="15" t="s">
        <v>1</v>
      </c>
      <c r="B37" s="15" t="s">
        <v>149</v>
      </c>
      <c r="C37" s="16" t="s">
        <v>150</v>
      </c>
      <c r="D37" s="17">
        <v>1000</v>
      </c>
      <c r="E37" s="17">
        <v>287.5</v>
      </c>
      <c r="F37" s="47"/>
      <c r="G37" s="50"/>
      <c r="H37" s="54"/>
      <c r="I37" s="69">
        <v>1000</v>
      </c>
    </row>
    <row r="38" spans="1:9" x14ac:dyDescent="0.25">
      <c r="A38" s="15" t="s">
        <v>1</v>
      </c>
      <c r="B38" s="15" t="s">
        <v>151</v>
      </c>
      <c r="C38" s="16" t="s">
        <v>152</v>
      </c>
      <c r="D38" s="17">
        <v>1000</v>
      </c>
      <c r="E38" s="17">
        <v>287.5</v>
      </c>
      <c r="F38" s="47"/>
      <c r="G38" s="50"/>
      <c r="H38" s="54"/>
      <c r="I38" s="69">
        <v>1000</v>
      </c>
    </row>
    <row r="39" spans="1:9" x14ac:dyDescent="0.25">
      <c r="A39" s="18" t="s">
        <v>153</v>
      </c>
      <c r="B39" s="18" t="s">
        <v>154</v>
      </c>
      <c r="C39" s="19" t="s">
        <v>155</v>
      </c>
      <c r="D39" s="20">
        <v>1000</v>
      </c>
      <c r="E39" s="20">
        <v>287.5</v>
      </c>
      <c r="F39" s="48"/>
      <c r="G39" s="50"/>
      <c r="H39" s="54"/>
      <c r="I39" s="61">
        <v>1000</v>
      </c>
    </row>
    <row r="40" spans="1:9" x14ac:dyDescent="0.25">
      <c r="A40" s="12" t="s">
        <v>17</v>
      </c>
      <c r="B40" s="12" t="s">
        <v>32</v>
      </c>
      <c r="C40" s="13" t="s">
        <v>33</v>
      </c>
      <c r="D40" s="14">
        <v>5000</v>
      </c>
      <c r="E40" s="14">
        <v>0</v>
      </c>
      <c r="F40" s="46">
        <v>14000</v>
      </c>
      <c r="G40" s="50"/>
      <c r="H40" s="72">
        <v>1000</v>
      </c>
      <c r="I40" s="68">
        <v>18000</v>
      </c>
    </row>
    <row r="41" spans="1:9" x14ac:dyDescent="0.25">
      <c r="A41" s="15" t="s">
        <v>1</v>
      </c>
      <c r="B41" s="15" t="s">
        <v>83</v>
      </c>
      <c r="C41" s="16" t="s">
        <v>84</v>
      </c>
      <c r="D41" s="17">
        <v>4000</v>
      </c>
      <c r="E41" s="17">
        <v>0</v>
      </c>
      <c r="F41" s="47"/>
      <c r="G41" s="50"/>
      <c r="H41" s="54"/>
      <c r="I41" s="69">
        <v>3000</v>
      </c>
    </row>
    <row r="42" spans="1:9" x14ac:dyDescent="0.25">
      <c r="A42" s="15" t="s">
        <v>1</v>
      </c>
      <c r="B42" s="15" t="s">
        <v>101</v>
      </c>
      <c r="C42" s="16" t="s">
        <v>102</v>
      </c>
      <c r="D42" s="17">
        <v>4000</v>
      </c>
      <c r="E42" s="17">
        <v>0</v>
      </c>
      <c r="F42" s="47"/>
      <c r="G42" s="50"/>
      <c r="H42" s="54"/>
      <c r="I42" s="69">
        <v>3000</v>
      </c>
    </row>
    <row r="43" spans="1:9" s="65" customFormat="1" x14ac:dyDescent="0.25">
      <c r="A43" s="15"/>
      <c r="B43" s="15" t="s">
        <v>111</v>
      </c>
      <c r="C43" s="16" t="s">
        <v>112</v>
      </c>
      <c r="D43" s="66"/>
      <c r="E43" s="66"/>
      <c r="F43" s="47"/>
      <c r="G43" s="50"/>
      <c r="H43" s="54"/>
      <c r="I43" s="69">
        <v>3000</v>
      </c>
    </row>
    <row r="44" spans="1:9" s="65" customFormat="1" x14ac:dyDescent="0.25">
      <c r="A44" s="15"/>
      <c r="B44" s="18" t="s">
        <v>114</v>
      </c>
      <c r="C44" s="19" t="s">
        <v>115</v>
      </c>
      <c r="D44" s="66"/>
      <c r="E44" s="66"/>
      <c r="F44" s="67">
        <v>3000</v>
      </c>
      <c r="G44" s="50"/>
      <c r="H44" s="54"/>
      <c r="I44" s="61">
        <v>3000</v>
      </c>
    </row>
    <row r="45" spans="1:9" x14ac:dyDescent="0.25">
      <c r="A45" s="15" t="s">
        <v>1</v>
      </c>
      <c r="B45" s="15" t="s">
        <v>119</v>
      </c>
      <c r="C45" s="16" t="s">
        <v>120</v>
      </c>
      <c r="D45" s="17">
        <v>4000</v>
      </c>
      <c r="E45" s="17">
        <v>0</v>
      </c>
      <c r="F45" s="47"/>
      <c r="G45" s="50"/>
      <c r="H45" s="54"/>
      <c r="I45" s="69">
        <v>15000</v>
      </c>
    </row>
    <row r="46" spans="1:9" x14ac:dyDescent="0.25">
      <c r="A46" s="18" t="s">
        <v>156</v>
      </c>
      <c r="B46" s="18" t="s">
        <v>131</v>
      </c>
      <c r="C46" s="19" t="s">
        <v>132</v>
      </c>
      <c r="D46" s="20">
        <v>4000</v>
      </c>
      <c r="E46" s="20">
        <v>0</v>
      </c>
      <c r="F46" s="48">
        <v>11000</v>
      </c>
      <c r="G46" s="50"/>
      <c r="H46" s="54"/>
      <c r="I46" s="61">
        <v>15000</v>
      </c>
    </row>
    <row r="47" spans="1:9" x14ac:dyDescent="0.25">
      <c r="A47" s="15" t="s">
        <v>1</v>
      </c>
      <c r="B47" s="15" t="s">
        <v>157</v>
      </c>
      <c r="C47" s="16" t="s">
        <v>158</v>
      </c>
      <c r="D47" s="17">
        <v>1000</v>
      </c>
      <c r="E47" s="17">
        <v>0</v>
      </c>
      <c r="F47" s="47"/>
      <c r="G47" s="50"/>
      <c r="H47" s="54"/>
      <c r="I47" s="69">
        <v>0</v>
      </c>
    </row>
    <row r="48" spans="1:9" ht="24" x14ac:dyDescent="0.25">
      <c r="A48" s="15" t="s">
        <v>1</v>
      </c>
      <c r="B48" s="15" t="s">
        <v>159</v>
      </c>
      <c r="C48" s="16" t="s">
        <v>160</v>
      </c>
      <c r="D48" s="17">
        <v>1000</v>
      </c>
      <c r="E48" s="17">
        <v>0</v>
      </c>
      <c r="F48" s="47"/>
      <c r="G48" s="50"/>
      <c r="H48" s="54"/>
      <c r="I48" s="69">
        <v>0</v>
      </c>
    </row>
    <row r="49" spans="1:9" x14ac:dyDescent="0.25">
      <c r="A49" s="15" t="s">
        <v>1</v>
      </c>
      <c r="B49" s="15" t="s">
        <v>161</v>
      </c>
      <c r="C49" s="16" t="s">
        <v>162</v>
      </c>
      <c r="D49" s="17">
        <v>1000</v>
      </c>
      <c r="E49" s="17">
        <v>0</v>
      </c>
      <c r="F49" s="47"/>
      <c r="G49" s="50"/>
      <c r="H49" s="54"/>
      <c r="I49" s="69">
        <v>0</v>
      </c>
    </row>
    <row r="50" spans="1:9" x14ac:dyDescent="0.25">
      <c r="A50" s="18" t="s">
        <v>163</v>
      </c>
      <c r="B50" s="18" t="s">
        <v>164</v>
      </c>
      <c r="C50" s="19" t="s">
        <v>165</v>
      </c>
      <c r="D50" s="20">
        <v>1000</v>
      </c>
      <c r="E50" s="20">
        <v>0</v>
      </c>
      <c r="F50" s="48"/>
      <c r="G50" s="50"/>
      <c r="H50" s="54">
        <v>1000</v>
      </c>
      <c r="I50" s="61">
        <v>0</v>
      </c>
    </row>
    <row r="51" spans="1:9" ht="24" x14ac:dyDescent="0.25">
      <c r="A51" s="12" t="s">
        <v>17</v>
      </c>
      <c r="B51" s="12" t="s">
        <v>41</v>
      </c>
      <c r="C51" s="13" t="s">
        <v>42</v>
      </c>
      <c r="D51" s="14">
        <v>78000</v>
      </c>
      <c r="E51" s="14">
        <v>12181.08</v>
      </c>
      <c r="F51" s="46">
        <v>67900</v>
      </c>
      <c r="G51" s="50"/>
      <c r="H51" s="86">
        <v>1000</v>
      </c>
      <c r="I51" s="74">
        <f>SUM(I52)</f>
        <v>144900</v>
      </c>
    </row>
    <row r="52" spans="1:9" x14ac:dyDescent="0.25">
      <c r="A52" s="15" t="s">
        <v>1</v>
      </c>
      <c r="B52" s="15" t="s">
        <v>83</v>
      </c>
      <c r="C52" s="16" t="s">
        <v>84</v>
      </c>
      <c r="D52" s="17">
        <v>78000</v>
      </c>
      <c r="E52" s="17">
        <v>12181.08</v>
      </c>
      <c r="F52" s="47"/>
      <c r="G52" s="50"/>
      <c r="H52" s="54"/>
      <c r="I52" s="69">
        <v>144900</v>
      </c>
    </row>
    <row r="53" spans="1:9" x14ac:dyDescent="0.25">
      <c r="A53" s="15" t="s">
        <v>1</v>
      </c>
      <c r="B53" s="15" t="s">
        <v>101</v>
      </c>
      <c r="C53" s="16" t="s">
        <v>102</v>
      </c>
      <c r="D53" s="17">
        <v>78000</v>
      </c>
      <c r="E53" s="17">
        <v>12181.08</v>
      </c>
      <c r="F53" s="47"/>
      <c r="G53" s="50"/>
      <c r="H53" s="54"/>
      <c r="I53" s="69">
        <f>SUM(I54,I57,I62,I67)</f>
        <v>144900</v>
      </c>
    </row>
    <row r="54" spans="1:9" x14ac:dyDescent="0.25">
      <c r="A54" s="15" t="s">
        <v>1</v>
      </c>
      <c r="B54" s="15" t="s">
        <v>103</v>
      </c>
      <c r="C54" s="16" t="s">
        <v>104</v>
      </c>
      <c r="D54" s="17">
        <v>2000</v>
      </c>
      <c r="E54" s="17">
        <v>600</v>
      </c>
      <c r="F54" s="47"/>
      <c r="G54" s="50"/>
      <c r="H54" s="54"/>
      <c r="I54" s="69">
        <v>1000</v>
      </c>
    </row>
    <row r="55" spans="1:9" x14ac:dyDescent="0.25">
      <c r="A55" s="18" t="s">
        <v>166</v>
      </c>
      <c r="B55" s="18" t="s">
        <v>106</v>
      </c>
      <c r="C55" s="19" t="s">
        <v>107</v>
      </c>
      <c r="D55" s="20">
        <v>1000</v>
      </c>
      <c r="E55" s="20">
        <v>0</v>
      </c>
      <c r="F55" s="48"/>
      <c r="G55" s="50"/>
      <c r="H55" s="54">
        <v>1000</v>
      </c>
      <c r="I55" s="61">
        <v>0</v>
      </c>
    </row>
    <row r="56" spans="1:9" x14ac:dyDescent="0.25">
      <c r="A56" s="18" t="s">
        <v>167</v>
      </c>
      <c r="B56" s="18" t="s">
        <v>168</v>
      </c>
      <c r="C56" s="19" t="s">
        <v>169</v>
      </c>
      <c r="D56" s="20">
        <v>1000</v>
      </c>
      <c r="E56" s="20">
        <v>600</v>
      </c>
      <c r="F56" s="48"/>
      <c r="G56" s="50"/>
      <c r="H56" s="54"/>
      <c r="I56" s="61">
        <v>1000</v>
      </c>
    </row>
    <row r="57" spans="1:9" x14ac:dyDescent="0.25">
      <c r="A57" s="15" t="s">
        <v>1</v>
      </c>
      <c r="B57" s="15" t="s">
        <v>111</v>
      </c>
      <c r="C57" s="16" t="s">
        <v>112</v>
      </c>
      <c r="D57" s="17">
        <v>35000</v>
      </c>
      <c r="E57" s="17">
        <v>3352.93</v>
      </c>
      <c r="F57" s="47"/>
      <c r="G57" s="50"/>
      <c r="H57" s="54"/>
      <c r="I57" s="69">
        <f>SUM(I58:I61)</f>
        <v>61100</v>
      </c>
    </row>
    <row r="58" spans="1:9" x14ac:dyDescent="0.25">
      <c r="A58" s="18" t="s">
        <v>170</v>
      </c>
      <c r="B58" s="18" t="s">
        <v>114</v>
      </c>
      <c r="C58" s="19" t="s">
        <v>115</v>
      </c>
      <c r="D58" s="20">
        <v>12000</v>
      </c>
      <c r="E58" s="20">
        <v>2736.43</v>
      </c>
      <c r="F58" s="48">
        <v>500</v>
      </c>
      <c r="G58" s="50"/>
      <c r="H58" s="54"/>
      <c r="I58" s="61">
        <v>12500</v>
      </c>
    </row>
    <row r="59" spans="1:9" x14ac:dyDescent="0.25">
      <c r="A59" s="18" t="s">
        <v>171</v>
      </c>
      <c r="B59" s="18" t="s">
        <v>117</v>
      </c>
      <c r="C59" s="19" t="s">
        <v>118</v>
      </c>
      <c r="D59" s="20">
        <v>20000</v>
      </c>
      <c r="E59" s="20">
        <v>0</v>
      </c>
      <c r="F59" s="48">
        <v>20000</v>
      </c>
      <c r="G59" s="50"/>
      <c r="H59" s="54"/>
      <c r="I59" s="61">
        <v>40000</v>
      </c>
    </row>
    <row r="60" spans="1:9" ht="24" x14ac:dyDescent="0.25">
      <c r="A60" s="18" t="s">
        <v>172</v>
      </c>
      <c r="B60" s="18" t="s">
        <v>173</v>
      </c>
      <c r="C60" s="19" t="s">
        <v>174</v>
      </c>
      <c r="D60" s="20">
        <v>1000</v>
      </c>
      <c r="E60" s="20">
        <v>616.5</v>
      </c>
      <c r="F60" s="48">
        <v>2600</v>
      </c>
      <c r="G60" s="50"/>
      <c r="H60" s="54"/>
      <c r="I60" s="36">
        <v>3600</v>
      </c>
    </row>
    <row r="61" spans="1:9" x14ac:dyDescent="0.25">
      <c r="A61" s="18" t="s">
        <v>175</v>
      </c>
      <c r="B61" s="18" t="s">
        <v>176</v>
      </c>
      <c r="C61" s="19" t="s">
        <v>177</v>
      </c>
      <c r="D61" s="20">
        <v>2000</v>
      </c>
      <c r="E61" s="20">
        <v>0</v>
      </c>
      <c r="F61" s="48">
        <v>3000</v>
      </c>
      <c r="G61" s="50"/>
      <c r="H61" s="54"/>
      <c r="I61" s="61">
        <v>5000</v>
      </c>
    </row>
    <row r="62" spans="1:9" x14ac:dyDescent="0.25">
      <c r="A62" s="15" t="s">
        <v>1</v>
      </c>
      <c r="B62" s="15" t="s">
        <v>119</v>
      </c>
      <c r="C62" s="16" t="s">
        <v>120</v>
      </c>
      <c r="D62" s="17">
        <v>35500</v>
      </c>
      <c r="E62" s="17">
        <v>7828.15</v>
      </c>
      <c r="F62" s="47"/>
      <c r="G62" s="50"/>
      <c r="H62" s="54"/>
      <c r="I62" s="69">
        <f>SUM(I63:I66)</f>
        <v>74300</v>
      </c>
    </row>
    <row r="63" spans="1:9" x14ac:dyDescent="0.25">
      <c r="A63" s="18" t="s">
        <v>178</v>
      </c>
      <c r="B63" s="18" t="s">
        <v>122</v>
      </c>
      <c r="C63" s="19" t="s">
        <v>123</v>
      </c>
      <c r="D63" s="20">
        <v>10000</v>
      </c>
      <c r="E63" s="20">
        <v>0</v>
      </c>
      <c r="F63" s="48">
        <v>4000</v>
      </c>
      <c r="G63" s="50"/>
      <c r="H63" s="54"/>
      <c r="I63" s="61">
        <v>14000</v>
      </c>
    </row>
    <row r="64" spans="1:9" x14ac:dyDescent="0.25">
      <c r="A64" s="18" t="s">
        <v>179</v>
      </c>
      <c r="B64" s="18" t="s">
        <v>125</v>
      </c>
      <c r="C64" s="19" t="s">
        <v>126</v>
      </c>
      <c r="D64" s="20">
        <v>4000</v>
      </c>
      <c r="E64" s="20">
        <v>0</v>
      </c>
      <c r="F64" s="48">
        <v>1900</v>
      </c>
      <c r="G64" s="50"/>
      <c r="H64" s="54"/>
      <c r="I64" s="61">
        <v>5900</v>
      </c>
    </row>
    <row r="65" spans="1:9" x14ac:dyDescent="0.25">
      <c r="A65" s="18" t="s">
        <v>180</v>
      </c>
      <c r="B65" s="18" t="s">
        <v>131</v>
      </c>
      <c r="C65" s="19" t="s">
        <v>132</v>
      </c>
      <c r="D65" s="20">
        <v>7000</v>
      </c>
      <c r="E65" s="20">
        <v>6221.97</v>
      </c>
      <c r="F65" s="48">
        <v>30000</v>
      </c>
      <c r="G65" s="50"/>
      <c r="H65" s="54"/>
      <c r="I65" s="61">
        <v>37000</v>
      </c>
    </row>
    <row r="66" spans="1:9" x14ac:dyDescent="0.25">
      <c r="A66" s="18" t="s">
        <v>181</v>
      </c>
      <c r="B66" s="18" t="s">
        <v>134</v>
      </c>
      <c r="C66" s="19" t="s">
        <v>135</v>
      </c>
      <c r="D66" s="20">
        <v>14500</v>
      </c>
      <c r="E66" s="20">
        <v>1606.18</v>
      </c>
      <c r="F66" s="48">
        <v>2900</v>
      </c>
      <c r="G66" s="50"/>
      <c r="H66" s="54"/>
      <c r="I66" s="61">
        <v>17400</v>
      </c>
    </row>
    <row r="67" spans="1:9" x14ac:dyDescent="0.25">
      <c r="A67" s="15" t="s">
        <v>1</v>
      </c>
      <c r="B67" s="15" t="s">
        <v>139</v>
      </c>
      <c r="C67" s="16" t="s">
        <v>140</v>
      </c>
      <c r="D67" s="17">
        <v>5500</v>
      </c>
      <c r="E67" s="17">
        <v>400</v>
      </c>
      <c r="F67" s="47"/>
      <c r="G67" s="50"/>
      <c r="H67" s="54"/>
      <c r="I67" s="69">
        <f>SUM(I68:I71)</f>
        <v>8500</v>
      </c>
    </row>
    <row r="68" spans="1:9" x14ac:dyDescent="0.25">
      <c r="A68" s="18" t="s">
        <v>182</v>
      </c>
      <c r="B68" s="18" t="s">
        <v>142</v>
      </c>
      <c r="C68" s="19" t="s">
        <v>143</v>
      </c>
      <c r="D68" s="20">
        <v>2300</v>
      </c>
      <c r="E68" s="20">
        <v>0</v>
      </c>
      <c r="F68" s="48">
        <v>3000</v>
      </c>
      <c r="G68" s="50"/>
      <c r="H68" s="54"/>
      <c r="I68" s="61">
        <v>5300</v>
      </c>
    </row>
    <row r="69" spans="1:9" x14ac:dyDescent="0.25">
      <c r="A69" s="18" t="s">
        <v>183</v>
      </c>
      <c r="B69" s="18" t="s">
        <v>184</v>
      </c>
      <c r="C69" s="19" t="s">
        <v>185</v>
      </c>
      <c r="D69" s="20">
        <v>200</v>
      </c>
      <c r="E69" s="20">
        <v>0</v>
      </c>
      <c r="F69" s="48"/>
      <c r="G69" s="50"/>
      <c r="H69" s="54"/>
      <c r="I69" s="61">
        <v>200</v>
      </c>
    </row>
    <row r="70" spans="1:9" x14ac:dyDescent="0.25">
      <c r="A70" s="18" t="s">
        <v>186</v>
      </c>
      <c r="B70" s="18" t="s">
        <v>187</v>
      </c>
      <c r="C70" s="19" t="s">
        <v>188</v>
      </c>
      <c r="D70" s="20">
        <v>1000</v>
      </c>
      <c r="E70" s="20">
        <v>0</v>
      </c>
      <c r="F70" s="48"/>
      <c r="G70" s="50"/>
      <c r="H70" s="54"/>
      <c r="I70" s="61">
        <v>1000</v>
      </c>
    </row>
    <row r="71" spans="1:9" x14ac:dyDescent="0.25">
      <c r="A71" s="18" t="s">
        <v>189</v>
      </c>
      <c r="B71" s="18" t="s">
        <v>148</v>
      </c>
      <c r="C71" s="19" t="s">
        <v>140</v>
      </c>
      <c r="D71" s="20">
        <v>2000</v>
      </c>
      <c r="E71" s="20">
        <v>400</v>
      </c>
      <c r="F71" s="48"/>
      <c r="G71" s="50"/>
      <c r="H71" s="54"/>
      <c r="I71" s="61">
        <v>2000</v>
      </c>
    </row>
    <row r="72" spans="1:9" x14ac:dyDescent="0.25">
      <c r="A72" s="12" t="s">
        <v>17</v>
      </c>
      <c r="B72" s="12" t="s">
        <v>50</v>
      </c>
      <c r="C72" s="13" t="s">
        <v>51</v>
      </c>
      <c r="D72" s="14">
        <v>0</v>
      </c>
      <c r="E72" s="14">
        <v>0</v>
      </c>
      <c r="F72" s="46"/>
      <c r="G72" s="50"/>
      <c r="H72" s="64"/>
      <c r="I72" s="68">
        <v>0</v>
      </c>
    </row>
    <row r="73" spans="1:9" x14ac:dyDescent="0.25">
      <c r="A73" s="15" t="s">
        <v>1</v>
      </c>
      <c r="B73" s="15" t="s">
        <v>83</v>
      </c>
      <c r="C73" s="16" t="s">
        <v>84</v>
      </c>
      <c r="D73" s="17">
        <v>0</v>
      </c>
      <c r="E73" s="17">
        <v>0</v>
      </c>
      <c r="F73" s="47"/>
      <c r="G73" s="50"/>
      <c r="H73" s="54"/>
      <c r="I73" s="69">
        <v>0</v>
      </c>
    </row>
    <row r="74" spans="1:9" x14ac:dyDescent="0.25">
      <c r="A74" s="15" t="s">
        <v>1</v>
      </c>
      <c r="B74" s="15" t="s">
        <v>101</v>
      </c>
      <c r="C74" s="16" t="s">
        <v>102</v>
      </c>
      <c r="D74" s="17">
        <v>0</v>
      </c>
      <c r="E74" s="17">
        <v>0</v>
      </c>
      <c r="F74" s="47"/>
      <c r="G74" s="50"/>
      <c r="H74" s="54"/>
      <c r="I74" s="69">
        <v>0</v>
      </c>
    </row>
    <row r="75" spans="1:9" ht="24" x14ac:dyDescent="0.25">
      <c r="A75" s="15" t="s">
        <v>1</v>
      </c>
      <c r="B75" s="15" t="s">
        <v>194</v>
      </c>
      <c r="C75" s="16" t="s">
        <v>195</v>
      </c>
      <c r="D75" s="17">
        <v>0</v>
      </c>
      <c r="E75" s="17">
        <v>0</v>
      </c>
      <c r="F75" s="47"/>
      <c r="G75" s="50"/>
      <c r="H75" s="54"/>
      <c r="I75" s="69">
        <v>0</v>
      </c>
    </row>
    <row r="76" spans="1:9" x14ac:dyDescent="0.25">
      <c r="A76" s="18" t="s">
        <v>196</v>
      </c>
      <c r="B76" s="18" t="s">
        <v>197</v>
      </c>
      <c r="C76" s="19" t="s">
        <v>195</v>
      </c>
      <c r="D76" s="20">
        <v>0</v>
      </c>
      <c r="E76" s="20">
        <v>0</v>
      </c>
      <c r="F76" s="48"/>
      <c r="G76" s="50"/>
      <c r="H76" s="54"/>
      <c r="I76" s="61">
        <v>0</v>
      </c>
    </row>
    <row r="77" spans="1:9" x14ac:dyDescent="0.25">
      <c r="A77" s="30" t="s">
        <v>80</v>
      </c>
      <c r="B77" s="30" t="s">
        <v>198</v>
      </c>
      <c r="C77" s="31" t="s">
        <v>199</v>
      </c>
      <c r="D77" s="32">
        <v>44000</v>
      </c>
      <c r="E77" s="32">
        <v>8054.86</v>
      </c>
      <c r="F77" s="58"/>
      <c r="G77" s="50"/>
      <c r="H77" s="63"/>
      <c r="I77" s="70">
        <v>31563</v>
      </c>
    </row>
    <row r="78" spans="1:9" x14ac:dyDescent="0.25">
      <c r="A78" s="12" t="s">
        <v>17</v>
      </c>
      <c r="B78" s="12" t="s">
        <v>32</v>
      </c>
      <c r="C78" s="13" t="s">
        <v>33</v>
      </c>
      <c r="D78" s="14">
        <v>20000</v>
      </c>
      <c r="E78" s="14">
        <v>0</v>
      </c>
      <c r="F78" s="46"/>
      <c r="G78" s="50"/>
      <c r="H78" s="72">
        <v>3314</v>
      </c>
      <c r="I78" s="68">
        <v>16686</v>
      </c>
    </row>
    <row r="79" spans="1:9" x14ac:dyDescent="0.25">
      <c r="A79" s="15" t="s">
        <v>1</v>
      </c>
      <c r="B79" s="15" t="s">
        <v>83</v>
      </c>
      <c r="C79" s="16" t="s">
        <v>84</v>
      </c>
      <c r="D79" s="17">
        <v>20000</v>
      </c>
      <c r="E79" s="17">
        <v>0</v>
      </c>
      <c r="F79" s="47"/>
      <c r="G79" s="50"/>
      <c r="H79" s="54"/>
      <c r="I79" s="69">
        <v>16686</v>
      </c>
    </row>
    <row r="80" spans="1:9" x14ac:dyDescent="0.25">
      <c r="A80" s="15" t="s">
        <v>1</v>
      </c>
      <c r="B80" s="15" t="s">
        <v>101</v>
      </c>
      <c r="C80" s="16" t="s">
        <v>102</v>
      </c>
      <c r="D80" s="17">
        <v>20000</v>
      </c>
      <c r="E80" s="17">
        <v>0</v>
      </c>
      <c r="F80" s="47"/>
      <c r="G80" s="50"/>
      <c r="H80" s="54"/>
      <c r="I80" s="69">
        <v>16686</v>
      </c>
    </row>
    <row r="81" spans="1:9" x14ac:dyDescent="0.25">
      <c r="A81" s="15" t="s">
        <v>1</v>
      </c>
      <c r="B81" s="15" t="s">
        <v>111</v>
      </c>
      <c r="C81" s="16" t="s">
        <v>112</v>
      </c>
      <c r="D81" s="17">
        <v>2000</v>
      </c>
      <c r="E81" s="17">
        <v>0</v>
      </c>
      <c r="F81" s="47"/>
      <c r="G81" s="50"/>
      <c r="H81" s="54"/>
      <c r="I81" s="69">
        <v>2000</v>
      </c>
    </row>
    <row r="82" spans="1:9" x14ac:dyDescent="0.25">
      <c r="A82" s="18" t="s">
        <v>200</v>
      </c>
      <c r="B82" s="18" t="s">
        <v>114</v>
      </c>
      <c r="C82" s="19" t="s">
        <v>115</v>
      </c>
      <c r="D82" s="20">
        <v>2000</v>
      </c>
      <c r="E82" s="20">
        <v>0</v>
      </c>
      <c r="F82" s="48"/>
      <c r="G82" s="50"/>
      <c r="H82" s="54"/>
      <c r="I82" s="61">
        <v>2000</v>
      </c>
    </row>
    <row r="83" spans="1:9" x14ac:dyDescent="0.25">
      <c r="A83" s="15" t="s">
        <v>1</v>
      </c>
      <c r="B83" s="15" t="s">
        <v>119</v>
      </c>
      <c r="C83" s="16" t="s">
        <v>120</v>
      </c>
      <c r="D83" s="17">
        <v>16000</v>
      </c>
      <c r="E83" s="17">
        <v>0</v>
      </c>
      <c r="F83" s="47"/>
      <c r="G83" s="50"/>
      <c r="H83" s="73">
        <v>3314</v>
      </c>
      <c r="I83" s="69">
        <v>12686</v>
      </c>
    </row>
    <row r="84" spans="1:9" x14ac:dyDescent="0.25">
      <c r="A84" s="18" t="s">
        <v>201</v>
      </c>
      <c r="B84" s="18" t="s">
        <v>131</v>
      </c>
      <c r="C84" s="19" t="s">
        <v>132</v>
      </c>
      <c r="D84" s="20">
        <v>16000</v>
      </c>
      <c r="E84" s="20">
        <v>0</v>
      </c>
      <c r="F84" s="48"/>
      <c r="G84" s="50"/>
      <c r="H84" s="54">
        <v>3314</v>
      </c>
      <c r="I84" s="61">
        <v>12686</v>
      </c>
    </row>
    <row r="85" spans="1:9" ht="24" x14ac:dyDescent="0.25">
      <c r="A85" s="15" t="s">
        <v>1</v>
      </c>
      <c r="B85" s="15" t="s">
        <v>194</v>
      </c>
      <c r="C85" s="16" t="s">
        <v>195</v>
      </c>
      <c r="D85" s="17">
        <v>2000</v>
      </c>
      <c r="E85" s="17">
        <v>0</v>
      </c>
      <c r="F85" s="47"/>
      <c r="G85" s="50"/>
      <c r="H85" s="54"/>
      <c r="I85" s="69">
        <v>2000</v>
      </c>
    </row>
    <row r="86" spans="1:9" x14ac:dyDescent="0.25">
      <c r="A86" s="18" t="s">
        <v>202</v>
      </c>
      <c r="B86" s="18" t="s">
        <v>197</v>
      </c>
      <c r="C86" s="19" t="s">
        <v>195</v>
      </c>
      <c r="D86" s="20">
        <v>2000</v>
      </c>
      <c r="E86" s="20">
        <v>0</v>
      </c>
      <c r="F86" s="48"/>
      <c r="G86" s="50"/>
      <c r="H86" s="54"/>
      <c r="I86" s="61">
        <v>2000</v>
      </c>
    </row>
    <row r="87" spans="1:9" ht="24" x14ac:dyDescent="0.25">
      <c r="A87" s="12" t="s">
        <v>17</v>
      </c>
      <c r="B87" s="12" t="s">
        <v>41</v>
      </c>
      <c r="C87" s="13" t="s">
        <v>42</v>
      </c>
      <c r="D87" s="14">
        <v>22000</v>
      </c>
      <c r="E87" s="14">
        <v>8054.86</v>
      </c>
      <c r="F87" s="46"/>
      <c r="G87" s="50"/>
      <c r="H87" s="72">
        <f>SUM(H92,H96,H98)</f>
        <v>7123</v>
      </c>
      <c r="I87" s="68">
        <v>14877</v>
      </c>
    </row>
    <row r="88" spans="1:9" x14ac:dyDescent="0.25">
      <c r="A88" s="15" t="s">
        <v>1</v>
      </c>
      <c r="B88" s="15" t="s">
        <v>83</v>
      </c>
      <c r="C88" s="16" t="s">
        <v>84</v>
      </c>
      <c r="D88" s="17">
        <v>22000</v>
      </c>
      <c r="E88" s="17">
        <v>8054.86</v>
      </c>
      <c r="F88" s="47"/>
      <c r="G88" s="50"/>
      <c r="H88" s="54"/>
      <c r="I88" s="69">
        <v>14877</v>
      </c>
    </row>
    <row r="89" spans="1:9" x14ac:dyDescent="0.25">
      <c r="A89" s="15" t="s">
        <v>1</v>
      </c>
      <c r="B89" s="15" t="s">
        <v>101</v>
      </c>
      <c r="C89" s="16" t="s">
        <v>102</v>
      </c>
      <c r="D89" s="17">
        <v>22000</v>
      </c>
      <c r="E89" s="17">
        <v>8054.86</v>
      </c>
      <c r="F89" s="47"/>
      <c r="G89" s="50"/>
      <c r="H89" s="54"/>
      <c r="I89" s="69">
        <f>SUM(I90,I92,I96,I98)</f>
        <v>14877</v>
      </c>
    </row>
    <row r="90" spans="1:9" x14ac:dyDescent="0.25">
      <c r="A90" s="15" t="s">
        <v>1</v>
      </c>
      <c r="B90" s="15" t="s">
        <v>111</v>
      </c>
      <c r="C90" s="16" t="s">
        <v>112</v>
      </c>
      <c r="D90" s="17">
        <v>1000</v>
      </c>
      <c r="E90" s="17">
        <v>147.6</v>
      </c>
      <c r="F90" s="47"/>
      <c r="G90" s="50"/>
      <c r="H90" s="54"/>
      <c r="I90" s="69">
        <v>1000</v>
      </c>
    </row>
    <row r="91" spans="1:9" x14ac:dyDescent="0.25">
      <c r="A91" s="18" t="s">
        <v>203</v>
      </c>
      <c r="B91" s="18" t="s">
        <v>114</v>
      </c>
      <c r="C91" s="19" t="s">
        <v>115</v>
      </c>
      <c r="D91" s="20">
        <v>1000</v>
      </c>
      <c r="E91" s="20">
        <v>147.6</v>
      </c>
      <c r="F91" s="48"/>
      <c r="G91" s="50"/>
      <c r="H91" s="54"/>
      <c r="I91" s="61">
        <v>1000</v>
      </c>
    </row>
    <row r="92" spans="1:9" x14ac:dyDescent="0.25">
      <c r="A92" s="15" t="s">
        <v>1</v>
      </c>
      <c r="B92" s="15" t="s">
        <v>119</v>
      </c>
      <c r="C92" s="16" t="s">
        <v>120</v>
      </c>
      <c r="D92" s="17">
        <v>15000</v>
      </c>
      <c r="E92" s="17">
        <v>7907.26</v>
      </c>
      <c r="F92" s="47"/>
      <c r="G92" s="50"/>
      <c r="H92" s="73">
        <v>1123</v>
      </c>
      <c r="I92" s="69">
        <f>SUM(I93:I95)</f>
        <v>13877</v>
      </c>
    </row>
    <row r="93" spans="1:9" x14ac:dyDescent="0.25">
      <c r="A93" s="18" t="s">
        <v>204</v>
      </c>
      <c r="B93" s="18" t="s">
        <v>205</v>
      </c>
      <c r="C93" s="19" t="s">
        <v>206</v>
      </c>
      <c r="D93" s="20">
        <v>2000</v>
      </c>
      <c r="E93" s="20">
        <v>0</v>
      </c>
      <c r="F93" s="48"/>
      <c r="G93" s="50"/>
      <c r="H93" s="54"/>
      <c r="I93" s="61">
        <v>2000</v>
      </c>
    </row>
    <row r="94" spans="1:9" x14ac:dyDescent="0.25">
      <c r="A94" s="18" t="s">
        <v>207</v>
      </c>
      <c r="B94" s="18" t="s">
        <v>131</v>
      </c>
      <c r="C94" s="19" t="s">
        <v>132</v>
      </c>
      <c r="D94" s="20">
        <v>10000</v>
      </c>
      <c r="E94" s="20">
        <v>7907.26</v>
      </c>
      <c r="F94" s="48"/>
      <c r="G94" s="50"/>
      <c r="H94" s="54">
        <v>1123</v>
      </c>
      <c r="I94" s="61">
        <v>8877</v>
      </c>
    </row>
    <row r="95" spans="1:9" x14ac:dyDescent="0.25">
      <c r="A95" s="18" t="s">
        <v>208</v>
      </c>
      <c r="B95" s="18" t="s">
        <v>137</v>
      </c>
      <c r="C95" s="19" t="s">
        <v>138</v>
      </c>
      <c r="D95" s="20">
        <v>3000</v>
      </c>
      <c r="E95" s="20">
        <v>0</v>
      </c>
      <c r="F95" s="48"/>
      <c r="G95" s="50"/>
      <c r="H95" s="54"/>
      <c r="I95" s="61">
        <v>3000</v>
      </c>
    </row>
    <row r="96" spans="1:9" ht="24" x14ac:dyDescent="0.25">
      <c r="A96" s="15" t="s">
        <v>1</v>
      </c>
      <c r="B96" s="15" t="s">
        <v>194</v>
      </c>
      <c r="C96" s="16" t="s">
        <v>195</v>
      </c>
      <c r="D96" s="17">
        <v>2000</v>
      </c>
      <c r="E96" s="17">
        <v>0</v>
      </c>
      <c r="F96" s="47"/>
      <c r="G96" s="50"/>
      <c r="H96" s="73">
        <v>2000</v>
      </c>
      <c r="I96" s="69">
        <v>0</v>
      </c>
    </row>
    <row r="97" spans="1:9" x14ac:dyDescent="0.25">
      <c r="A97" s="18" t="s">
        <v>209</v>
      </c>
      <c r="B97" s="18" t="s">
        <v>197</v>
      </c>
      <c r="C97" s="19" t="s">
        <v>195</v>
      </c>
      <c r="D97" s="20">
        <v>2000</v>
      </c>
      <c r="E97" s="20">
        <v>0</v>
      </c>
      <c r="F97" s="48"/>
      <c r="G97" s="50"/>
      <c r="H97" s="54">
        <v>2000</v>
      </c>
      <c r="I97" s="61">
        <v>0</v>
      </c>
    </row>
    <row r="98" spans="1:9" x14ac:dyDescent="0.25">
      <c r="A98" s="15" t="s">
        <v>1</v>
      </c>
      <c r="B98" s="15" t="s">
        <v>139</v>
      </c>
      <c r="C98" s="16" t="s">
        <v>140</v>
      </c>
      <c r="D98" s="17">
        <v>4000</v>
      </c>
      <c r="E98" s="17">
        <v>0</v>
      </c>
      <c r="F98" s="47"/>
      <c r="G98" s="50"/>
      <c r="H98" s="73">
        <v>4000</v>
      </c>
      <c r="I98" s="69">
        <v>0</v>
      </c>
    </row>
    <row r="99" spans="1:9" x14ac:dyDescent="0.25">
      <c r="A99" s="18" t="s">
        <v>210</v>
      </c>
      <c r="B99" s="18" t="s">
        <v>145</v>
      </c>
      <c r="C99" s="19" t="s">
        <v>146</v>
      </c>
      <c r="D99" s="20">
        <v>2000</v>
      </c>
      <c r="E99" s="20">
        <v>0</v>
      </c>
      <c r="F99" s="48"/>
      <c r="G99" s="50"/>
      <c r="H99" s="54">
        <v>2000</v>
      </c>
      <c r="I99" s="61">
        <v>0</v>
      </c>
    </row>
    <row r="100" spans="1:9" x14ac:dyDescent="0.25">
      <c r="A100" s="18" t="s">
        <v>211</v>
      </c>
      <c r="B100" s="18" t="s">
        <v>148</v>
      </c>
      <c r="C100" s="19" t="s">
        <v>140</v>
      </c>
      <c r="D100" s="20">
        <v>2000</v>
      </c>
      <c r="E100" s="20">
        <v>0</v>
      </c>
      <c r="F100" s="48"/>
      <c r="G100" s="50"/>
      <c r="H100" s="54">
        <v>2000</v>
      </c>
      <c r="I100" s="61">
        <v>0</v>
      </c>
    </row>
    <row r="101" spans="1:9" x14ac:dyDescent="0.25">
      <c r="A101" s="12" t="s">
        <v>17</v>
      </c>
      <c r="B101" s="12" t="s">
        <v>50</v>
      </c>
      <c r="C101" s="13" t="s">
        <v>51</v>
      </c>
      <c r="D101" s="14">
        <v>2000</v>
      </c>
      <c r="E101" s="14">
        <v>0</v>
      </c>
      <c r="F101" s="46"/>
      <c r="G101" s="50"/>
      <c r="H101" s="72">
        <v>2000</v>
      </c>
      <c r="I101" s="68">
        <v>0</v>
      </c>
    </row>
    <row r="102" spans="1:9" x14ac:dyDescent="0.25">
      <c r="A102" s="15" t="s">
        <v>1</v>
      </c>
      <c r="B102" s="15" t="s">
        <v>83</v>
      </c>
      <c r="C102" s="16" t="s">
        <v>84</v>
      </c>
      <c r="D102" s="17">
        <v>2000</v>
      </c>
      <c r="E102" s="17">
        <v>0</v>
      </c>
      <c r="F102" s="47"/>
      <c r="G102" s="50"/>
      <c r="H102" s="73">
        <v>2000</v>
      </c>
      <c r="I102" s="69">
        <v>0</v>
      </c>
    </row>
    <row r="103" spans="1:9" x14ac:dyDescent="0.25">
      <c r="A103" s="15" t="s">
        <v>1</v>
      </c>
      <c r="B103" s="15" t="s">
        <v>101</v>
      </c>
      <c r="C103" s="16" t="s">
        <v>102</v>
      </c>
      <c r="D103" s="17">
        <v>2000</v>
      </c>
      <c r="E103" s="17">
        <v>0</v>
      </c>
      <c r="F103" s="47"/>
      <c r="G103" s="50"/>
      <c r="H103" s="73">
        <v>2000</v>
      </c>
      <c r="I103" s="69">
        <v>0</v>
      </c>
    </row>
    <row r="104" spans="1:9" x14ac:dyDescent="0.25">
      <c r="A104" s="15" t="s">
        <v>1</v>
      </c>
      <c r="B104" s="15" t="s">
        <v>119</v>
      </c>
      <c r="C104" s="16" t="s">
        <v>120</v>
      </c>
      <c r="D104" s="17">
        <v>2000</v>
      </c>
      <c r="E104" s="17">
        <v>0</v>
      </c>
      <c r="F104" s="47"/>
      <c r="G104" s="50"/>
      <c r="H104" s="73">
        <v>2000</v>
      </c>
      <c r="I104" s="69">
        <v>0</v>
      </c>
    </row>
    <row r="105" spans="1:9" x14ac:dyDescent="0.25">
      <c r="A105" s="18" t="s">
        <v>212</v>
      </c>
      <c r="B105" s="18" t="s">
        <v>131</v>
      </c>
      <c r="C105" s="19" t="s">
        <v>132</v>
      </c>
      <c r="D105" s="20">
        <v>2000</v>
      </c>
      <c r="E105" s="20">
        <v>0</v>
      </c>
      <c r="F105" s="48"/>
      <c r="G105" s="50"/>
      <c r="H105" s="54">
        <v>2000</v>
      </c>
      <c r="I105" s="61">
        <v>0</v>
      </c>
    </row>
    <row r="106" spans="1:9" x14ac:dyDescent="0.25">
      <c r="A106" s="30" t="s">
        <v>80</v>
      </c>
      <c r="B106" s="30" t="s">
        <v>213</v>
      </c>
      <c r="C106" s="31" t="s">
        <v>214</v>
      </c>
      <c r="D106" s="32">
        <v>6000</v>
      </c>
      <c r="E106" s="32">
        <v>0</v>
      </c>
      <c r="F106" s="58"/>
      <c r="G106" s="50"/>
      <c r="H106" s="71">
        <v>6000</v>
      </c>
      <c r="I106" s="70">
        <v>0</v>
      </c>
    </row>
    <row r="107" spans="1:9" x14ac:dyDescent="0.25">
      <c r="A107" s="12" t="s">
        <v>17</v>
      </c>
      <c r="B107" s="12" t="s">
        <v>50</v>
      </c>
      <c r="C107" s="13" t="s">
        <v>51</v>
      </c>
      <c r="D107" s="14">
        <v>6000</v>
      </c>
      <c r="E107" s="14">
        <v>0</v>
      </c>
      <c r="F107" s="46"/>
      <c r="G107" s="50"/>
      <c r="H107" s="72">
        <v>6000</v>
      </c>
      <c r="I107" s="68">
        <v>0</v>
      </c>
    </row>
    <row r="108" spans="1:9" x14ac:dyDescent="0.25">
      <c r="A108" s="15" t="s">
        <v>1</v>
      </c>
      <c r="B108" s="15" t="s">
        <v>83</v>
      </c>
      <c r="C108" s="16" t="s">
        <v>84</v>
      </c>
      <c r="D108" s="17">
        <v>6000</v>
      </c>
      <c r="E108" s="17">
        <v>0</v>
      </c>
      <c r="F108" s="47"/>
      <c r="G108" s="50"/>
      <c r="H108" s="73">
        <v>6000</v>
      </c>
      <c r="I108" s="69">
        <v>0</v>
      </c>
    </row>
    <row r="109" spans="1:9" x14ac:dyDescent="0.25">
      <c r="A109" s="15" t="s">
        <v>1</v>
      </c>
      <c r="B109" s="15" t="s">
        <v>101</v>
      </c>
      <c r="C109" s="16" t="s">
        <v>102</v>
      </c>
      <c r="D109" s="17">
        <v>6000</v>
      </c>
      <c r="E109" s="17">
        <v>0</v>
      </c>
      <c r="F109" s="47"/>
      <c r="G109" s="50"/>
      <c r="H109" s="73">
        <v>6000</v>
      </c>
      <c r="I109" s="69">
        <v>0</v>
      </c>
    </row>
    <row r="110" spans="1:9" x14ac:dyDescent="0.25">
      <c r="A110" s="15" t="s">
        <v>1</v>
      </c>
      <c r="B110" s="15" t="s">
        <v>119</v>
      </c>
      <c r="C110" s="16" t="s">
        <v>120</v>
      </c>
      <c r="D110" s="17">
        <v>6000</v>
      </c>
      <c r="E110" s="17">
        <v>0</v>
      </c>
      <c r="F110" s="47"/>
      <c r="G110" s="50"/>
      <c r="H110" s="73">
        <v>6000</v>
      </c>
      <c r="I110" s="69">
        <v>0</v>
      </c>
    </row>
    <row r="111" spans="1:9" x14ac:dyDescent="0.25">
      <c r="A111" s="18" t="s">
        <v>215</v>
      </c>
      <c r="B111" s="18" t="s">
        <v>131</v>
      </c>
      <c r="C111" s="19" t="s">
        <v>132</v>
      </c>
      <c r="D111" s="20">
        <v>6000</v>
      </c>
      <c r="E111" s="20">
        <v>0</v>
      </c>
      <c r="F111" s="48"/>
      <c r="G111" s="50"/>
      <c r="H111" s="54">
        <v>6000</v>
      </c>
      <c r="I111" s="61">
        <v>0</v>
      </c>
    </row>
    <row r="112" spans="1:9" ht="24" x14ac:dyDescent="0.25">
      <c r="A112" s="30" t="s">
        <v>216</v>
      </c>
      <c r="B112" s="30" t="s">
        <v>217</v>
      </c>
      <c r="C112" s="31" t="s">
        <v>218</v>
      </c>
      <c r="D112" s="32">
        <v>140000</v>
      </c>
      <c r="E112" s="32">
        <v>28146.52</v>
      </c>
      <c r="F112" s="58"/>
      <c r="G112" s="50"/>
      <c r="H112" s="63"/>
      <c r="I112" s="70">
        <v>140030</v>
      </c>
    </row>
    <row r="113" spans="1:9" x14ac:dyDescent="0.25">
      <c r="A113" s="12" t="s">
        <v>17</v>
      </c>
      <c r="B113" s="12" t="s">
        <v>18</v>
      </c>
      <c r="C113" s="13" t="s">
        <v>19</v>
      </c>
      <c r="D113" s="14">
        <v>45000</v>
      </c>
      <c r="E113" s="14">
        <v>28146.52</v>
      </c>
      <c r="F113" s="46"/>
      <c r="G113" s="50"/>
      <c r="H113" s="64"/>
      <c r="I113" s="68">
        <v>45000</v>
      </c>
    </row>
    <row r="114" spans="1:9" x14ac:dyDescent="0.25">
      <c r="A114" s="15" t="s">
        <v>1</v>
      </c>
      <c r="B114" s="15" t="s">
        <v>157</v>
      </c>
      <c r="C114" s="16" t="s">
        <v>158</v>
      </c>
      <c r="D114" s="17">
        <v>45000</v>
      </c>
      <c r="E114" s="17">
        <v>28146.52</v>
      </c>
      <c r="F114" s="47"/>
      <c r="G114" s="50"/>
      <c r="H114" s="54"/>
      <c r="I114" s="69">
        <v>45000</v>
      </c>
    </row>
    <row r="115" spans="1:9" ht="24" x14ac:dyDescent="0.25">
      <c r="A115" s="15" t="s">
        <v>1</v>
      </c>
      <c r="B115" s="15" t="s">
        <v>159</v>
      </c>
      <c r="C115" s="16" t="s">
        <v>160</v>
      </c>
      <c r="D115" s="17">
        <v>45000</v>
      </c>
      <c r="E115" s="17">
        <v>28146.52</v>
      </c>
      <c r="F115" s="47"/>
      <c r="G115" s="50"/>
      <c r="H115" s="54"/>
      <c r="I115" s="69">
        <v>45000</v>
      </c>
    </row>
    <row r="116" spans="1:9" ht="24" x14ac:dyDescent="0.25">
      <c r="A116" s="15" t="s">
        <v>1</v>
      </c>
      <c r="B116" s="15" t="s">
        <v>190</v>
      </c>
      <c r="C116" s="16" t="s">
        <v>191</v>
      </c>
      <c r="D116" s="17">
        <v>45000</v>
      </c>
      <c r="E116" s="17">
        <v>28146.52</v>
      </c>
      <c r="F116" s="47"/>
      <c r="G116" s="50"/>
      <c r="H116" s="54"/>
      <c r="I116" s="69">
        <v>45000</v>
      </c>
    </row>
    <row r="117" spans="1:9" x14ac:dyDescent="0.25">
      <c r="A117" s="18" t="s">
        <v>219</v>
      </c>
      <c r="B117" s="18" t="s">
        <v>192</v>
      </c>
      <c r="C117" s="19" t="s">
        <v>193</v>
      </c>
      <c r="D117" s="20">
        <v>45000</v>
      </c>
      <c r="E117" s="20">
        <v>28146.52</v>
      </c>
      <c r="F117" s="48"/>
      <c r="G117" s="50"/>
      <c r="H117" s="54"/>
      <c r="I117" s="61">
        <v>45000</v>
      </c>
    </row>
    <row r="118" spans="1:9" x14ac:dyDescent="0.25">
      <c r="A118" s="12" t="s">
        <v>17</v>
      </c>
      <c r="B118" s="12" t="s">
        <v>50</v>
      </c>
      <c r="C118" s="13" t="s">
        <v>51</v>
      </c>
      <c r="D118" s="14">
        <v>95000</v>
      </c>
      <c r="E118" s="14">
        <v>0</v>
      </c>
      <c r="F118" s="46"/>
      <c r="G118" s="50"/>
      <c r="H118" s="64"/>
      <c r="I118" s="68">
        <v>95030</v>
      </c>
    </row>
    <row r="119" spans="1:9" x14ac:dyDescent="0.25">
      <c r="A119" s="15" t="s">
        <v>1</v>
      </c>
      <c r="B119" s="15" t="s">
        <v>157</v>
      </c>
      <c r="C119" s="16" t="s">
        <v>158</v>
      </c>
      <c r="D119" s="17">
        <v>95000</v>
      </c>
      <c r="E119" s="17">
        <v>0</v>
      </c>
      <c r="F119" s="47"/>
      <c r="G119" s="50"/>
      <c r="H119" s="54"/>
      <c r="I119" s="69">
        <v>95030</v>
      </c>
    </row>
    <row r="120" spans="1:9" ht="24" x14ac:dyDescent="0.25">
      <c r="A120" s="15" t="s">
        <v>1</v>
      </c>
      <c r="B120" s="15" t="s">
        <v>159</v>
      </c>
      <c r="C120" s="16" t="s">
        <v>160</v>
      </c>
      <c r="D120" s="17">
        <v>95000</v>
      </c>
      <c r="E120" s="17">
        <v>0</v>
      </c>
      <c r="F120" s="47"/>
      <c r="G120" s="50"/>
      <c r="H120" s="54"/>
      <c r="I120" s="69">
        <v>95030</v>
      </c>
    </row>
    <row r="121" spans="1:9" ht="24" x14ac:dyDescent="0.25">
      <c r="A121" s="15" t="s">
        <v>1</v>
      </c>
      <c r="B121" s="15" t="s">
        <v>190</v>
      </c>
      <c r="C121" s="16" t="s">
        <v>191</v>
      </c>
      <c r="D121" s="17">
        <v>95000</v>
      </c>
      <c r="E121" s="17">
        <v>0</v>
      </c>
      <c r="F121" s="47"/>
      <c r="G121" s="50"/>
      <c r="H121" s="54"/>
      <c r="I121" s="69">
        <v>95030</v>
      </c>
    </row>
    <row r="122" spans="1:9" x14ac:dyDescent="0.25">
      <c r="A122" s="18" t="s">
        <v>220</v>
      </c>
      <c r="B122" s="18" t="s">
        <v>192</v>
      </c>
      <c r="C122" s="19" t="s">
        <v>193</v>
      </c>
      <c r="D122" s="20">
        <v>10000</v>
      </c>
      <c r="E122" s="20">
        <v>0</v>
      </c>
      <c r="F122" s="48"/>
      <c r="G122" s="50"/>
      <c r="H122" s="54"/>
      <c r="I122" s="61">
        <v>10000</v>
      </c>
    </row>
    <row r="123" spans="1:9" x14ac:dyDescent="0.25">
      <c r="A123" s="18" t="s">
        <v>221</v>
      </c>
      <c r="B123" s="18" t="s">
        <v>192</v>
      </c>
      <c r="C123" s="19" t="s">
        <v>193</v>
      </c>
      <c r="D123" s="20">
        <v>85000</v>
      </c>
      <c r="E123" s="20">
        <v>0</v>
      </c>
      <c r="F123" s="48">
        <v>30</v>
      </c>
      <c r="G123" s="50"/>
      <c r="H123" s="54"/>
      <c r="I123" s="61">
        <v>85030</v>
      </c>
    </row>
    <row r="124" spans="1:9" ht="0" hidden="1" customHeight="1" x14ac:dyDescent="0.25"/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Lara Knapić</cp:lastModifiedBy>
  <cp:lastPrinted>2020-05-21T09:20:42Z</cp:lastPrinted>
  <dcterms:modified xsi:type="dcterms:W3CDTF">2020-07-01T10:18:52Z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